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прейскурант ОПД" sheetId="1" r:id="rId1"/>
  </sheets>
  <externalReferences>
    <externalReference r:id="rId2"/>
  </externalReferences>
  <definedNames>
    <definedName name="_xlnm.Print_Titles" localSheetId="0">'прейскурант ОПД'!$10:$11</definedName>
    <definedName name="_xlnm.Print_Area" localSheetId="0">'прейскурант ОПД'!$A$1:$H$83</definedName>
  </definedNames>
  <calcPr calcId="124519"/>
</workbook>
</file>

<file path=xl/calcChain.xml><?xml version="1.0" encoding="utf-8"?>
<calcChain xmlns="http://schemas.openxmlformats.org/spreadsheetml/2006/main">
  <c r="D15" i="1"/>
  <c r="G15" s="1"/>
  <c r="E15"/>
  <c r="H15" s="1"/>
  <c r="K15"/>
  <c r="M15"/>
  <c r="D16"/>
  <c r="G16" s="1"/>
  <c r="J16" s="1"/>
  <c r="E16"/>
  <c r="H16" s="1"/>
  <c r="K16"/>
  <c r="M16"/>
  <c r="D17"/>
  <c r="E17"/>
  <c r="H17" s="1"/>
  <c r="G17"/>
  <c r="J17" s="1"/>
  <c r="K17"/>
  <c r="M17"/>
  <c r="J18"/>
  <c r="K18"/>
  <c r="M18"/>
  <c r="D19"/>
  <c r="G19" s="1"/>
  <c r="J19" s="1"/>
  <c r="E19"/>
  <c r="H19"/>
  <c r="K19"/>
  <c r="M19"/>
  <c r="D20"/>
  <c r="G20" s="1"/>
  <c r="J20" s="1"/>
  <c r="E20"/>
  <c r="H20" s="1"/>
  <c r="K20"/>
  <c r="M20"/>
  <c r="D21"/>
  <c r="E21"/>
  <c r="H21" s="1"/>
  <c r="G21"/>
  <c r="J21" s="1"/>
  <c r="K21"/>
  <c r="M21"/>
  <c r="D22"/>
  <c r="E22"/>
  <c r="G22"/>
  <c r="J22" s="1"/>
  <c r="H22"/>
  <c r="K22"/>
  <c r="M22"/>
  <c r="D23"/>
  <c r="G23" s="1"/>
  <c r="J23" s="1"/>
  <c r="E23"/>
  <c r="H23"/>
  <c r="K23"/>
  <c r="M23"/>
  <c r="D24"/>
  <c r="G24" s="1"/>
  <c r="J24" s="1"/>
  <c r="E24"/>
  <c r="H24" s="1"/>
  <c r="K24"/>
  <c r="M24"/>
  <c r="J25"/>
  <c r="K25"/>
  <c r="M25"/>
  <c r="J26"/>
  <c r="K26"/>
  <c r="M26"/>
  <c r="D27"/>
  <c r="G27" s="1"/>
  <c r="J27" s="1"/>
  <c r="E27"/>
  <c r="H27"/>
  <c r="K27"/>
  <c r="M27"/>
  <c r="D28"/>
  <c r="G28" s="1"/>
  <c r="J28" s="1"/>
  <c r="E28"/>
  <c r="H28" s="1"/>
  <c r="K28"/>
  <c r="M28"/>
  <c r="D29"/>
  <c r="E29"/>
  <c r="H29" s="1"/>
  <c r="G29"/>
  <c r="J29" s="1"/>
  <c r="K29"/>
  <c r="M29"/>
  <c r="J30"/>
  <c r="K30"/>
  <c r="M30"/>
  <c r="D31"/>
  <c r="G31" s="1"/>
  <c r="J31" s="1"/>
  <c r="E31"/>
  <c r="H31"/>
  <c r="K31"/>
  <c r="M31"/>
  <c r="D32"/>
  <c r="G32" s="1"/>
  <c r="J32" s="1"/>
  <c r="E32"/>
  <c r="H32" s="1"/>
  <c r="K32"/>
  <c r="M32"/>
  <c r="D33"/>
  <c r="E33"/>
  <c r="H33" s="1"/>
  <c r="G33"/>
  <c r="J33" s="1"/>
  <c r="K33"/>
  <c r="K77" s="1"/>
  <c r="M33"/>
  <c r="J34"/>
  <c r="K34"/>
  <c r="M34"/>
  <c r="D35"/>
  <c r="G35" s="1"/>
  <c r="J35" s="1"/>
  <c r="E35"/>
  <c r="H35"/>
  <c r="K35"/>
  <c r="M35"/>
  <c r="D36"/>
  <c r="G36" s="1"/>
  <c r="J36" s="1"/>
  <c r="E36"/>
  <c r="H36" s="1"/>
  <c r="K36"/>
  <c r="M36"/>
  <c r="D37"/>
  <c r="E37"/>
  <c r="H37" s="1"/>
  <c r="G37"/>
  <c r="J37" s="1"/>
  <c r="K37"/>
  <c r="M37"/>
  <c r="J38"/>
  <c r="K38"/>
  <c r="M38"/>
  <c r="D39"/>
  <c r="G39" s="1"/>
  <c r="J39" s="1"/>
  <c r="E39"/>
  <c r="H39"/>
  <c r="K39"/>
  <c r="M39"/>
  <c r="D40"/>
  <c r="G40" s="1"/>
  <c r="J40" s="1"/>
  <c r="E40"/>
  <c r="H40" s="1"/>
  <c r="K40"/>
  <c r="M40"/>
  <c r="D41"/>
  <c r="E41"/>
  <c r="H41" s="1"/>
  <c r="G41"/>
  <c r="J41" s="1"/>
  <c r="K41"/>
  <c r="M41"/>
  <c r="D42"/>
  <c r="E42"/>
  <c r="G42"/>
  <c r="J42" s="1"/>
  <c r="H42"/>
  <c r="K42"/>
  <c r="M42"/>
  <c r="D43"/>
  <c r="G43" s="1"/>
  <c r="J43" s="1"/>
  <c r="E43"/>
  <c r="H43"/>
  <c r="K43"/>
  <c r="M43"/>
  <c r="D44"/>
  <c r="G44" s="1"/>
  <c r="J44" s="1"/>
  <c r="E44"/>
  <c r="H44" s="1"/>
  <c r="K44"/>
  <c r="M44"/>
  <c r="D45"/>
  <c r="E45"/>
  <c r="H45" s="1"/>
  <c r="G45"/>
  <c r="J45" s="1"/>
  <c r="K45"/>
  <c r="M45"/>
  <c r="D46"/>
  <c r="E46"/>
  <c r="G46"/>
  <c r="J46" s="1"/>
  <c r="H46"/>
  <c r="K46"/>
  <c r="M46"/>
  <c r="D47"/>
  <c r="G47" s="1"/>
  <c r="J47" s="1"/>
  <c r="E47"/>
  <c r="H47"/>
  <c r="K47"/>
  <c r="M47"/>
  <c r="D48"/>
  <c r="G48" s="1"/>
  <c r="J48" s="1"/>
  <c r="E48"/>
  <c r="H48" s="1"/>
  <c r="K48"/>
  <c r="M48"/>
  <c r="J49"/>
  <c r="K49"/>
  <c r="M49"/>
  <c r="D50"/>
  <c r="E50"/>
  <c r="G50"/>
  <c r="J50" s="1"/>
  <c r="H50"/>
  <c r="K50"/>
  <c r="M50"/>
  <c r="D51"/>
  <c r="G51" s="1"/>
  <c r="J51" s="1"/>
  <c r="E51"/>
  <c r="H51"/>
  <c r="K51"/>
  <c r="M51"/>
  <c r="J52"/>
  <c r="K52"/>
  <c r="M52"/>
  <c r="J53"/>
  <c r="K53"/>
  <c r="M53"/>
  <c r="D54"/>
  <c r="E54"/>
  <c r="G54"/>
  <c r="J54" s="1"/>
  <c r="H54"/>
  <c r="K54"/>
  <c r="M54"/>
  <c r="D55"/>
  <c r="G55" s="1"/>
  <c r="J55" s="1"/>
  <c r="E55"/>
  <c r="H55"/>
  <c r="K55"/>
  <c r="M55"/>
  <c r="D56"/>
  <c r="G56" s="1"/>
  <c r="J56" s="1"/>
  <c r="E56"/>
  <c r="H56" s="1"/>
  <c r="K56"/>
  <c r="M56"/>
  <c r="D57"/>
  <c r="E57"/>
  <c r="H57" s="1"/>
  <c r="G57"/>
  <c r="J57" s="1"/>
  <c r="K57"/>
  <c r="M57"/>
  <c r="D58"/>
  <c r="E58"/>
  <c r="G58"/>
  <c r="J58" s="1"/>
  <c r="H58"/>
  <c r="K58"/>
  <c r="M58"/>
  <c r="D59"/>
  <c r="G59" s="1"/>
  <c r="J59" s="1"/>
  <c r="E59"/>
  <c r="H59"/>
  <c r="K59"/>
  <c r="M59"/>
  <c r="J60"/>
  <c r="K60"/>
  <c r="M60"/>
  <c r="D61"/>
  <c r="E61"/>
  <c r="H61" s="1"/>
  <c r="G61"/>
  <c r="J61" s="1"/>
  <c r="K61"/>
  <c r="M61"/>
  <c r="D62"/>
  <c r="E62"/>
  <c r="G62"/>
  <c r="J62" s="1"/>
  <c r="H62"/>
  <c r="K62"/>
  <c r="M62"/>
  <c r="D63"/>
  <c r="G63" s="1"/>
  <c r="J63" s="1"/>
  <c r="E63"/>
  <c r="H63"/>
  <c r="K63"/>
  <c r="M63"/>
  <c r="D64"/>
  <c r="G64" s="1"/>
  <c r="J64" s="1"/>
  <c r="E64"/>
  <c r="H64" s="1"/>
  <c r="K64"/>
  <c r="M64"/>
  <c r="D65"/>
  <c r="E65"/>
  <c r="H65" s="1"/>
  <c r="G65"/>
  <c r="J65" s="1"/>
  <c r="K65"/>
  <c r="M65"/>
  <c r="J66"/>
  <c r="K66"/>
  <c r="M66"/>
  <c r="D67"/>
  <c r="G67" s="1"/>
  <c r="J67" s="1"/>
  <c r="E67"/>
  <c r="H67"/>
  <c r="K67"/>
  <c r="M67"/>
  <c r="D68"/>
  <c r="G68" s="1"/>
  <c r="J68" s="1"/>
  <c r="E68"/>
  <c r="H68" s="1"/>
  <c r="K68"/>
  <c r="M68"/>
  <c r="J69"/>
  <c r="K69"/>
  <c r="M69"/>
  <c r="D70"/>
  <c r="E70"/>
  <c r="G70"/>
  <c r="J70" s="1"/>
  <c r="H70"/>
  <c r="K70"/>
  <c r="M70"/>
  <c r="D71"/>
  <c r="G71" s="1"/>
  <c r="J71" s="1"/>
  <c r="E71"/>
  <c r="H71"/>
  <c r="K71"/>
  <c r="M71"/>
  <c r="J72"/>
  <c r="K72"/>
  <c r="M72"/>
  <c r="D73"/>
  <c r="E73"/>
  <c r="H73" s="1"/>
  <c r="G73"/>
  <c r="J73" s="1"/>
  <c r="K73"/>
  <c r="M73"/>
  <c r="D74"/>
  <c r="E74"/>
  <c r="G74"/>
  <c r="J74" s="1"/>
  <c r="H74"/>
  <c r="K74"/>
  <c r="M74"/>
  <c r="D75"/>
  <c r="G75" s="1"/>
  <c r="J75" s="1"/>
  <c r="E75"/>
  <c r="H75"/>
  <c r="K75"/>
  <c r="M75"/>
  <c r="D76"/>
  <c r="G76" s="1"/>
  <c r="J76" s="1"/>
  <c r="E76"/>
  <c r="H76" s="1"/>
  <c r="K76"/>
  <c r="M76"/>
  <c r="I77"/>
  <c r="L77"/>
  <c r="M77"/>
  <c r="G77" l="1"/>
  <c r="J77" s="1"/>
  <c r="J15"/>
</calcChain>
</file>

<file path=xl/sharedStrings.xml><?xml version="1.0" encoding="utf-8"?>
<sst xmlns="http://schemas.openxmlformats.org/spreadsheetml/2006/main" count="206" uniqueCount="143">
  <si>
    <t>О.А.Мирасова</t>
  </si>
  <si>
    <t>Экономист</t>
  </si>
  <si>
    <t>В.М.Маляревич</t>
  </si>
  <si>
    <t>Главный бухгалтер</t>
  </si>
  <si>
    <t>ПРИМЕЧАНИЕ: в тарифах не учтена стоимость лекарственных средств, изделий медицинского назначения и других материалов, которые оплачиваются заказчиком дополнительно</t>
  </si>
  <si>
    <t>обработка объекта</t>
  </si>
  <si>
    <t>дезинфекция разовая колодцев</t>
  </si>
  <si>
    <t>3.9.</t>
  </si>
  <si>
    <t>дезинфекция разовая неканализованных уборных</t>
  </si>
  <si>
    <t>3.8.</t>
  </si>
  <si>
    <t>обработка (на каждые 156 кг)</t>
  </si>
  <si>
    <t>площадь рабочей поверхности камеры 2,6 квадратного метра</t>
  </si>
  <si>
    <t>3.7.2.</t>
  </si>
  <si>
    <t>обработка (на каждые 54 кг)</t>
  </si>
  <si>
    <t>площадь рабочей поверхности камеры 0,9 квадратного метра</t>
  </si>
  <si>
    <t>3.7.1</t>
  </si>
  <si>
    <t>Камерная разовая дезинфекция вещей, белья, постельных паринадлежностей, а также профилактическая дезинфекция постельных принадлежностей паровоздушным способом:</t>
  </si>
  <si>
    <t>3.7.</t>
  </si>
  <si>
    <t>3.6.2.</t>
  </si>
  <si>
    <t>3.6.1.</t>
  </si>
  <si>
    <t>камерная разовая дезинфекция вещей, белья, постельных паринадлежностей пароформалиновым способом:</t>
  </si>
  <si>
    <t>3.6</t>
  </si>
  <si>
    <t>3.5.2.</t>
  </si>
  <si>
    <t>площадь рабочейповерхности камеры 0,9 квадратного метра</t>
  </si>
  <si>
    <t>3.5.1</t>
  </si>
  <si>
    <t>Камерная разовая дезинфекция вещей, белья, постельных паринадлежностей паровоздушным способом:</t>
  </si>
  <si>
    <t>3.5.</t>
  </si>
  <si>
    <t>обработка (на каждые 10 кг)</t>
  </si>
  <si>
    <t>дезинфекция разовая белья и одежды, совмещенная со стиркой</t>
  </si>
  <si>
    <t>3.4.</t>
  </si>
  <si>
    <t>обработка (на каждые 100 м²)</t>
  </si>
  <si>
    <t>Дезинфекция разовая предметов и вещей</t>
  </si>
  <si>
    <t>3.3.</t>
  </si>
  <si>
    <t>обработка объекта (на каждые 100 м²)</t>
  </si>
  <si>
    <t>более 200 квадратных метров</t>
  </si>
  <si>
    <t>3.2.3.</t>
  </si>
  <si>
    <t>101-200 квадратных метров</t>
  </si>
  <si>
    <t>3.2.2.</t>
  </si>
  <si>
    <t>до 100 квадратных метров</t>
  </si>
  <si>
    <t>3.2.1</t>
  </si>
  <si>
    <t>Дезинфекция разовая поверхностей помещений пищевых и непищевых объектов, жилых помещений, подъездов жилых домов:</t>
  </si>
  <si>
    <t>3.2</t>
  </si>
  <si>
    <t>полуприцеп</t>
  </si>
  <si>
    <t>3.1.6.</t>
  </si>
  <si>
    <t>прицеп</t>
  </si>
  <si>
    <t>3.1.5.</t>
  </si>
  <si>
    <t>грузовой автомобиль грузоподъемностьюболее 7.5.тонн</t>
  </si>
  <si>
    <t>3.1.4.</t>
  </si>
  <si>
    <t>грузовой автомобиль грузоподъемностью до 7.5.тонн</t>
  </si>
  <si>
    <t>3.1.3.</t>
  </si>
  <si>
    <t>микроавтобус</t>
  </si>
  <si>
    <t>3.1.2</t>
  </si>
  <si>
    <t>легковой автомобиль</t>
  </si>
  <si>
    <t>3.1.1.</t>
  </si>
  <si>
    <t>Дезинфекция (профилактическая) систематическая автотранспорта:</t>
  </si>
  <si>
    <t>3.1.</t>
  </si>
  <si>
    <t>Дезинфекция (профилактическая)</t>
  </si>
  <si>
    <t>3.</t>
  </si>
  <si>
    <t>обработка одного человека</t>
  </si>
  <si>
    <t>Санация лиц, пораженных педикулезом, химическим способом</t>
  </si>
  <si>
    <t>2.13.2</t>
  </si>
  <si>
    <t>Санация лиц, пораженных педикулезом, механическим способом</t>
  </si>
  <si>
    <t>2.13.1</t>
  </si>
  <si>
    <t>Санитарная разовая обработка людей, пораженных педикелезом:</t>
  </si>
  <si>
    <t>2.13.</t>
  </si>
  <si>
    <t>Противопедикулезная разовая обработка помещения</t>
  </si>
  <si>
    <t>2.12.</t>
  </si>
  <si>
    <t>обработка объекта (на каждые 1000 м²)</t>
  </si>
  <si>
    <t>Дезинсекция разовая против личинок комаров в открытых водоемах</t>
  </si>
  <si>
    <t>2.11.</t>
  </si>
  <si>
    <t>Дезинсекция разовая против клещей и гнуса на открытых территориях</t>
  </si>
  <si>
    <t>2.10.</t>
  </si>
  <si>
    <t>Дезинсекция разовая против личинок мух в местах выплода</t>
  </si>
  <si>
    <t>2.9.</t>
  </si>
  <si>
    <t>Дезинсекция разовая индивидуальных шкафчиков</t>
  </si>
  <si>
    <t>2.8.</t>
  </si>
  <si>
    <t>Дезинсекция разовая индивидуальных домовладений</t>
  </si>
  <si>
    <t>2.7.</t>
  </si>
  <si>
    <t>обработка объекта (на каждые 30 м²)</t>
  </si>
  <si>
    <t>Дезинсекция разовая отдельных квартир</t>
  </si>
  <si>
    <t>2.6.</t>
  </si>
  <si>
    <t>более 600 квадратных метров</t>
  </si>
  <si>
    <t>2.5.3.</t>
  </si>
  <si>
    <t>101-600 квадратных метров</t>
  </si>
  <si>
    <t>2.5.2</t>
  </si>
  <si>
    <t>2.5.1.</t>
  </si>
  <si>
    <t>Дезинсекция разовая строений, помещений и других объектов против мух</t>
  </si>
  <si>
    <t>2.5.</t>
  </si>
  <si>
    <t>2.4.3</t>
  </si>
  <si>
    <t>2.4.2</t>
  </si>
  <si>
    <t>2.4.1</t>
  </si>
  <si>
    <t>Дезинсекция разовая строений, помещений и других объектов против бытовых насекомых (за исключением мух)</t>
  </si>
  <si>
    <t>2.4.</t>
  </si>
  <si>
    <t>2.2.3</t>
  </si>
  <si>
    <t>2.2.2.</t>
  </si>
  <si>
    <t>2.2.1</t>
  </si>
  <si>
    <t>Дезинсекция систематическая помещений против мух</t>
  </si>
  <si>
    <t>2.2.</t>
  </si>
  <si>
    <t>2.1.3</t>
  </si>
  <si>
    <t>2.1.2</t>
  </si>
  <si>
    <t>2.1.1.</t>
  </si>
  <si>
    <t>Дезинсекция систематическая помещений против бытовых насекомых (за исключением мух)</t>
  </si>
  <si>
    <t>2.1.</t>
  </si>
  <si>
    <t>Дезинсекция</t>
  </si>
  <si>
    <t>2.</t>
  </si>
  <si>
    <t>приготовление ядоприманки (на каждые 100 г)</t>
  </si>
  <si>
    <t>Приготовление пищевой ядоприманки по заявкам населения</t>
  </si>
  <si>
    <t>1.7.</t>
  </si>
  <si>
    <t>Дератизация разовая индивидуальных домовладений</t>
  </si>
  <si>
    <t>1.5.</t>
  </si>
  <si>
    <t>Дератизация разовая отдельных квартир</t>
  </si>
  <si>
    <t>1.4.</t>
  </si>
  <si>
    <t>1.3.3.</t>
  </si>
  <si>
    <t>1.3.2.</t>
  </si>
  <si>
    <t>1.3.1</t>
  </si>
  <si>
    <t>Дератизация разовая строений (помещений), прилегающей территории и других объектов:</t>
  </si>
  <si>
    <t>1.3.</t>
  </si>
  <si>
    <t>1.1.3.</t>
  </si>
  <si>
    <t>1.1.2.</t>
  </si>
  <si>
    <t>1.1.1.</t>
  </si>
  <si>
    <t>Дератизация систематическая строений (помещений), территории:</t>
  </si>
  <si>
    <t>1.1.</t>
  </si>
  <si>
    <t>Дератизация</t>
  </si>
  <si>
    <t>1.</t>
  </si>
  <si>
    <t>с учетом НДС</t>
  </si>
  <si>
    <t>Без учета НДС</t>
  </si>
  <si>
    <t>цены 2025г</t>
  </si>
  <si>
    <t>% повышения</t>
  </si>
  <si>
    <t>цена без НДС на 01.01.2025</t>
  </si>
  <si>
    <t>Тариф с учетом скидок, руб.</t>
  </si>
  <si>
    <t>% скидки</t>
  </si>
  <si>
    <t>Тариф, руб.</t>
  </si>
  <si>
    <t>Единица измерения</t>
  </si>
  <si>
    <t>Наименование платных медицинских услуг</t>
  </si>
  <si>
    <t>№ п/п</t>
  </si>
  <si>
    <t>Вводится с 01 января 2026 г.</t>
  </si>
  <si>
    <t>ГУ "Борисовский зональный центр гигиены и эпидемиологии"</t>
  </si>
  <si>
    <t xml:space="preserve">на услуги по дератизации, дезинсекции, дезинфекции, оказываемые отделом  профилактической дезинфекции , дезинсекции и дератизации  </t>
  </si>
  <si>
    <t>Прейскурант</t>
  </si>
  <si>
    <t>" ____ "  __________   20    г.</t>
  </si>
  <si>
    <t>__________Л.Г.Тишкевич</t>
  </si>
  <si>
    <t>Главный врач</t>
  </si>
  <si>
    <t>УТВЕРЖДАЮ</t>
  </si>
</sst>
</file>

<file path=xl/styles.xml><?xml version="1.0" encoding="utf-8"?>
<styleSheet xmlns="http://schemas.openxmlformats.org/spreadsheetml/2006/main">
  <numFmts count="1">
    <numFmt numFmtId="164" formatCode="0.0000"/>
  </numFmts>
  <fonts count="12">
    <font>
      <sz val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name val="Arial Cyr"/>
      <charset val="204"/>
    </font>
    <font>
      <sz val="11"/>
      <color theme="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0" fontId="2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2" fillId="0" borderId="0" xfId="0" applyNumberFormat="1" applyFont="1" applyBorder="1"/>
    <xf numFmtId="4" fontId="2" fillId="2" borderId="0" xfId="0" applyNumberFormat="1" applyFont="1" applyFill="1" applyBorder="1"/>
    <xf numFmtId="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2" fontId="2" fillId="0" borderId="0" xfId="0" applyNumberFormat="1" applyFont="1"/>
    <xf numFmtId="164" fontId="2" fillId="0" borderId="1" xfId="0" applyNumberFormat="1" applyFont="1" applyBorder="1"/>
    <xf numFmtId="4" fontId="2" fillId="2" borderId="1" xfId="0" applyNumberFormat="1" applyFont="1" applyFill="1" applyBorder="1"/>
    <xf numFmtId="2" fontId="6" fillId="0" borderId="0" xfId="0" applyNumberFormat="1" applyFont="1"/>
    <xf numFmtId="0" fontId="2" fillId="0" borderId="1" xfId="0" applyFont="1" applyBorder="1"/>
    <xf numFmtId="2" fontId="3" fillId="0" borderId="1" xfId="0" applyNumberFormat="1" applyFont="1" applyBorder="1"/>
    <xf numFmtId="2" fontId="2" fillId="2" borderId="0" xfId="0" applyNumberFormat="1" applyFont="1" applyFill="1"/>
    <xf numFmtId="4" fontId="3" fillId="2" borderId="1" xfId="0" applyNumberFormat="1" applyFont="1" applyFill="1" applyBorder="1" applyAlignment="1">
      <alignment wrapText="1"/>
    </xf>
    <xf numFmtId="0" fontId="3" fillId="0" borderId="1" xfId="0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0" fontId="7" fillId="0" borderId="4" xfId="0" applyFont="1" applyBorder="1" applyAlignment="1">
      <alignment wrapText="1"/>
    </xf>
    <xf numFmtId="4" fontId="3" fillId="2" borderId="5" xfId="0" applyNumberFormat="1" applyFont="1" applyFill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3" fillId="0" borderId="8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8" xfId="0" applyFont="1" applyBorder="1" applyAlignment="1">
      <alignment wrapText="1"/>
    </xf>
    <xf numFmtId="2" fontId="0" fillId="3" borderId="1" xfId="0" applyNumberFormat="1" applyFill="1" applyBorder="1"/>
    <xf numFmtId="4" fontId="3" fillId="0" borderId="6" xfId="0" applyNumberFormat="1" applyFont="1" applyBorder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49" fontId="3" fillId="4" borderId="2" xfId="0" applyNumberFormat="1" applyFont="1" applyFill="1" applyBorder="1"/>
    <xf numFmtId="16" fontId="3" fillId="0" borderId="1" xfId="0" applyNumberFormat="1" applyFont="1" applyBorder="1"/>
    <xf numFmtId="49" fontId="3" fillId="4" borderId="1" xfId="0" applyNumberFormat="1" applyFont="1" applyFill="1" applyBorder="1"/>
    <xf numFmtId="49" fontId="3" fillId="0" borderId="1" xfId="0" applyNumberFormat="1" applyFont="1" applyBorder="1" applyAlignment="1">
      <alignment wrapText="1"/>
    </xf>
    <xf numFmtId="0" fontId="2" fillId="2" borderId="1" xfId="0" applyFont="1" applyFill="1" applyBorder="1"/>
    <xf numFmtId="0" fontId="3" fillId="4" borderId="1" xfId="0" applyFont="1" applyFill="1" applyBorder="1" applyAlignment="1">
      <alignment wrapText="1"/>
    </xf>
    <xf numFmtId="164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/>
    <xf numFmtId="0" fontId="8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</cellXfs>
  <cellStyles count="3">
    <cellStyle name="Обычный" xfId="0" builtinId="0"/>
    <cellStyle name="Финансовый 2" xfId="1"/>
    <cellStyle name="Финансов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105;\&#1044;&#1086;&#1082;&#1091;&#1084;&#1077;&#1085;&#1090;&#1099;\&#1055;&#1056;&#1045;&#1049;&#1057;&#1050;&#1059;&#1056;&#1040;&#1053;&#1058;%20%202024\&#1062;&#1045;&#1053;&#1067;%20&#1085;&#1072;%202026\&#1055;&#1056;&#1045;&#1049;&#1057;&#1050;&#1059;&#1056;&#1040;&#1053;&#1058;%20&#1054;&#1055;&#1044;%20%20&#1088;&#1072;&#1089;&#1095;&#1077;&#1090;&#1099;%20&#1089;%2001.01.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клад. расх."/>
      <sheetName val="исходные данные"/>
      <sheetName val="зп"/>
      <sheetName val="расчет зп"/>
      <sheetName val="калькуляция"/>
      <sheetName val="прейскурант"/>
      <sheetName val="прейскурант для сайта"/>
      <sheetName val="анализ цен"/>
      <sheetName val="анализ цен (3)"/>
      <sheetName val="анализ цен (2)"/>
    </sheetNames>
    <sheetDataSet>
      <sheetData sheetId="0"/>
      <sheetData sheetId="1"/>
      <sheetData sheetId="2"/>
      <sheetData sheetId="3"/>
      <sheetData sheetId="4">
        <row r="18">
          <cell r="L18">
            <v>3.44</v>
          </cell>
          <cell r="M18">
            <v>4.13</v>
          </cell>
        </row>
        <row r="19">
          <cell r="L19">
            <v>2.02</v>
          </cell>
          <cell r="M19">
            <v>2.42</v>
          </cell>
        </row>
        <row r="20">
          <cell r="L20">
            <v>1.22</v>
          </cell>
          <cell r="M20">
            <v>1.46</v>
          </cell>
        </row>
        <row r="22">
          <cell r="L22">
            <v>29.68</v>
          </cell>
          <cell r="M22">
            <v>35.619999999999997</v>
          </cell>
        </row>
        <row r="23">
          <cell r="L23">
            <v>9.9</v>
          </cell>
          <cell r="M23">
            <v>11.88</v>
          </cell>
        </row>
        <row r="24">
          <cell r="L24">
            <v>5.46</v>
          </cell>
          <cell r="M24">
            <v>6.55</v>
          </cell>
        </row>
        <row r="25">
          <cell r="L25">
            <v>11.1</v>
          </cell>
          <cell r="M25">
            <v>13.32</v>
          </cell>
        </row>
        <row r="26">
          <cell r="L26">
            <v>11.72</v>
          </cell>
          <cell r="M26">
            <v>14.06</v>
          </cell>
        </row>
        <row r="27">
          <cell r="L27">
            <v>2.2200000000000002</v>
          </cell>
          <cell r="M27">
            <v>2.66</v>
          </cell>
        </row>
        <row r="30">
          <cell r="L30">
            <v>8.07</v>
          </cell>
          <cell r="M30">
            <v>9.68</v>
          </cell>
        </row>
        <row r="31">
          <cell r="L31">
            <v>7.67</v>
          </cell>
          <cell r="M31">
            <v>9.1999999999999993</v>
          </cell>
        </row>
        <row r="32">
          <cell r="L32">
            <v>4.45</v>
          </cell>
          <cell r="M32">
            <v>5.34</v>
          </cell>
        </row>
        <row r="34">
          <cell r="L34">
            <v>5.84</v>
          </cell>
          <cell r="M34">
            <v>7.01</v>
          </cell>
        </row>
        <row r="35">
          <cell r="L35">
            <v>5.26</v>
          </cell>
          <cell r="M35">
            <v>6.31</v>
          </cell>
        </row>
        <row r="36">
          <cell r="L36">
            <v>3.44</v>
          </cell>
          <cell r="M36">
            <v>4.13</v>
          </cell>
        </row>
        <row r="38">
          <cell r="L38">
            <v>34.72</v>
          </cell>
          <cell r="M38">
            <v>41.66</v>
          </cell>
        </row>
        <row r="39">
          <cell r="L39">
            <v>11.91</v>
          </cell>
          <cell r="M39">
            <v>14.29</v>
          </cell>
        </row>
        <row r="40">
          <cell r="L40">
            <v>6.65</v>
          </cell>
          <cell r="M40">
            <v>7.98</v>
          </cell>
        </row>
        <row r="42">
          <cell r="L42">
            <v>5.46</v>
          </cell>
          <cell r="M42">
            <v>6.55</v>
          </cell>
        </row>
        <row r="43">
          <cell r="L43">
            <v>4.82</v>
          </cell>
          <cell r="M43">
            <v>5.78</v>
          </cell>
        </row>
        <row r="44">
          <cell r="L44">
            <v>3.84</v>
          </cell>
          <cell r="M44">
            <v>4.6100000000000003</v>
          </cell>
        </row>
        <row r="45">
          <cell r="L45">
            <v>14.94</v>
          </cell>
          <cell r="M45">
            <v>17.93</v>
          </cell>
        </row>
        <row r="46">
          <cell r="L46">
            <v>17.96</v>
          </cell>
          <cell r="M46">
            <v>21.55</v>
          </cell>
        </row>
        <row r="47">
          <cell r="L47">
            <v>0.41</v>
          </cell>
          <cell r="M47">
            <v>0.49</v>
          </cell>
        </row>
        <row r="48">
          <cell r="L48">
            <v>2.2200000000000002</v>
          </cell>
          <cell r="M48">
            <v>2.66</v>
          </cell>
        </row>
        <row r="49">
          <cell r="L49">
            <v>75.08</v>
          </cell>
          <cell r="M49">
            <v>90.1</v>
          </cell>
        </row>
        <row r="50">
          <cell r="L50">
            <v>75.08</v>
          </cell>
          <cell r="M50">
            <v>90.1</v>
          </cell>
        </row>
        <row r="51">
          <cell r="L51">
            <v>22.41</v>
          </cell>
          <cell r="M51">
            <v>26.89</v>
          </cell>
        </row>
        <row r="53">
          <cell r="L53">
            <v>31.49</v>
          </cell>
          <cell r="M53">
            <v>37.79</v>
          </cell>
        </row>
        <row r="54">
          <cell r="L54">
            <v>12.11</v>
          </cell>
          <cell r="M54">
            <v>14.53</v>
          </cell>
        </row>
        <row r="57">
          <cell r="L57">
            <v>8.4700000000000006</v>
          </cell>
          <cell r="M57">
            <v>10.16</v>
          </cell>
        </row>
        <row r="58">
          <cell r="L58">
            <v>14.14</v>
          </cell>
          <cell r="M58">
            <v>16.97</v>
          </cell>
        </row>
        <row r="59">
          <cell r="L59">
            <v>16.96</v>
          </cell>
          <cell r="M59">
            <v>20.350000000000001</v>
          </cell>
        </row>
        <row r="60">
          <cell r="L60">
            <v>21.21</v>
          </cell>
          <cell r="M60">
            <v>25.45</v>
          </cell>
        </row>
        <row r="61">
          <cell r="L61">
            <v>16.96</v>
          </cell>
          <cell r="M61">
            <v>20.350000000000001</v>
          </cell>
        </row>
        <row r="62">
          <cell r="L62">
            <v>28.27</v>
          </cell>
          <cell r="M62">
            <v>33.92</v>
          </cell>
        </row>
        <row r="64">
          <cell r="L64">
            <v>21.21</v>
          </cell>
          <cell r="M64">
            <v>25.45</v>
          </cell>
        </row>
        <row r="65">
          <cell r="L65">
            <v>28.27</v>
          </cell>
          <cell r="M65">
            <v>33.92</v>
          </cell>
        </row>
        <row r="66">
          <cell r="L66">
            <v>12.11</v>
          </cell>
          <cell r="M66">
            <v>14.53</v>
          </cell>
        </row>
        <row r="67">
          <cell r="L67">
            <v>11.31</v>
          </cell>
          <cell r="M67">
            <v>13.57</v>
          </cell>
        </row>
        <row r="68">
          <cell r="L68">
            <v>32.69</v>
          </cell>
          <cell r="M68">
            <v>39.229999999999997</v>
          </cell>
        </row>
        <row r="70">
          <cell r="L70">
            <v>25.65</v>
          </cell>
          <cell r="M70">
            <v>30.78</v>
          </cell>
        </row>
        <row r="71">
          <cell r="L71">
            <v>35.32</v>
          </cell>
          <cell r="M71">
            <v>42.38</v>
          </cell>
        </row>
        <row r="73">
          <cell r="L73">
            <v>60.54</v>
          </cell>
          <cell r="M73">
            <v>72.650000000000006</v>
          </cell>
        </row>
        <row r="74">
          <cell r="L74">
            <v>70.650000000000006</v>
          </cell>
          <cell r="M74">
            <v>84.78</v>
          </cell>
        </row>
        <row r="76">
          <cell r="L76">
            <v>20.190000000000001</v>
          </cell>
          <cell r="M76">
            <v>24.23</v>
          </cell>
        </row>
        <row r="77">
          <cell r="L77">
            <v>30.27</v>
          </cell>
          <cell r="M77">
            <v>36.32</v>
          </cell>
        </row>
        <row r="78">
          <cell r="L78">
            <v>0.8</v>
          </cell>
          <cell r="M78">
            <v>0.96</v>
          </cell>
        </row>
        <row r="79">
          <cell r="L79">
            <v>16.96</v>
          </cell>
          <cell r="M79">
            <v>20.350000000000001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9"/>
  <sheetViews>
    <sheetView tabSelected="1" workbookViewId="0">
      <selection activeCell="T7" sqref="T7"/>
    </sheetView>
  </sheetViews>
  <sheetFormatPr defaultRowHeight="14.25"/>
  <cols>
    <col min="1" max="1" width="5.5703125" style="1" customWidth="1"/>
    <col min="2" max="2" width="39.28515625" style="1" customWidth="1"/>
    <col min="3" max="3" width="18.85546875" style="1" customWidth="1"/>
    <col min="4" max="4" width="10.7109375" style="1" hidden="1" customWidth="1"/>
    <col min="5" max="5" width="10.85546875" style="1" hidden="1" customWidth="1"/>
    <col min="6" max="6" width="3.7109375" style="1" hidden="1" customWidth="1"/>
    <col min="7" max="7" width="11.140625" style="1" customWidth="1"/>
    <col min="8" max="8" width="12.7109375" style="1" customWidth="1"/>
    <col min="9" max="9" width="0" style="2" hidden="1" customWidth="1"/>
    <col min="10" max="10" width="0" style="3" hidden="1" customWidth="1"/>
    <col min="11" max="11" width="9.5703125" style="2" hidden="1" customWidth="1"/>
    <col min="12" max="13" width="0" style="1" hidden="1" customWidth="1"/>
    <col min="14" max="16384" width="9.140625" style="1"/>
  </cols>
  <sheetData>
    <row r="1" spans="1:13" ht="18.75">
      <c r="C1" s="6"/>
      <c r="D1" s="81"/>
      <c r="E1" s="81"/>
      <c r="F1"/>
      <c r="G1" s="81" t="s">
        <v>142</v>
      </c>
      <c r="H1" s="81"/>
      <c r="I1"/>
      <c r="J1" s="82"/>
    </row>
    <row r="2" spans="1:13" ht="15">
      <c r="C2" s="6"/>
      <c r="D2" s="81"/>
      <c r="E2" s="81"/>
      <c r="F2"/>
      <c r="G2" s="81" t="s">
        <v>141</v>
      </c>
      <c r="H2" s="81"/>
      <c r="I2"/>
      <c r="J2" s="80"/>
    </row>
    <row r="3" spans="1:13" ht="48" customHeight="1">
      <c r="C3" s="6"/>
      <c r="D3" s="78"/>
      <c r="E3" s="78"/>
      <c r="F3" s="78"/>
      <c r="G3" s="79" t="s">
        <v>136</v>
      </c>
      <c r="H3" s="79"/>
      <c r="I3" s="78"/>
      <c r="J3" s="78"/>
    </row>
    <row r="4" spans="1:13" ht="19.5" customHeight="1">
      <c r="C4" s="6"/>
      <c r="D4" s="73"/>
      <c r="E4" s="73"/>
      <c r="F4" s="73"/>
      <c r="G4" s="73" t="s">
        <v>140</v>
      </c>
      <c r="H4" s="73"/>
      <c r="I4" s="73"/>
      <c r="J4" s="73"/>
    </row>
    <row r="5" spans="1:13" ht="18" customHeight="1">
      <c r="C5" s="6"/>
      <c r="D5" s="73"/>
      <c r="E5" s="73"/>
      <c r="F5" s="73"/>
      <c r="G5" s="73" t="s">
        <v>139</v>
      </c>
      <c r="H5" s="73"/>
      <c r="I5" s="73"/>
      <c r="J5" s="73"/>
    </row>
    <row r="6" spans="1:13" ht="18.75" customHeight="1">
      <c r="A6" s="77" t="s">
        <v>138</v>
      </c>
      <c r="B6" s="77"/>
      <c r="C6" s="77"/>
      <c r="D6" s="77"/>
      <c r="E6" s="77"/>
    </row>
    <row r="7" spans="1:13" ht="42.75" customHeight="1">
      <c r="A7" s="76" t="s">
        <v>137</v>
      </c>
      <c r="B7" s="76"/>
      <c r="C7" s="76"/>
      <c r="D7" s="76"/>
      <c r="E7" s="76"/>
      <c r="F7" s="73"/>
    </row>
    <row r="8" spans="1:13" ht="23.25" customHeight="1">
      <c r="A8" s="75" t="s">
        <v>136</v>
      </c>
      <c r="B8" s="75"/>
      <c r="C8" s="75"/>
      <c r="D8" s="75"/>
      <c r="E8" s="75"/>
      <c r="F8" s="73"/>
    </row>
    <row r="9" spans="1:13" ht="21" customHeight="1">
      <c r="A9" s="74" t="s">
        <v>135</v>
      </c>
      <c r="B9" s="74"/>
      <c r="C9" s="74"/>
      <c r="D9" s="74"/>
      <c r="E9" s="74"/>
      <c r="F9" s="73"/>
    </row>
    <row r="10" spans="1:13" ht="33.75" customHeight="1">
      <c r="A10" s="72" t="s">
        <v>134</v>
      </c>
      <c r="B10" s="72" t="s">
        <v>133</v>
      </c>
      <c r="C10" s="72" t="s">
        <v>132</v>
      </c>
      <c r="D10" s="71" t="s">
        <v>131</v>
      </c>
      <c r="E10" s="70"/>
      <c r="F10" s="69" t="s">
        <v>130</v>
      </c>
      <c r="G10" s="68" t="s">
        <v>129</v>
      </c>
      <c r="H10" s="67"/>
      <c r="I10" s="61" t="s">
        <v>128</v>
      </c>
      <c r="J10" s="60" t="s">
        <v>127</v>
      </c>
      <c r="L10" s="59" t="s">
        <v>126</v>
      </c>
    </row>
    <row r="11" spans="1:13" ht="39.75" customHeight="1">
      <c r="A11" s="66"/>
      <c r="B11" s="66"/>
      <c r="C11" s="66"/>
      <c r="D11" s="65" t="s">
        <v>125</v>
      </c>
      <c r="E11" s="64" t="s">
        <v>124</v>
      </c>
      <c r="F11" s="63"/>
      <c r="G11" s="29" t="s">
        <v>125</v>
      </c>
      <c r="H11" s="62" t="s">
        <v>124</v>
      </c>
      <c r="I11" s="61"/>
      <c r="J11" s="60"/>
      <c r="L11" s="59"/>
    </row>
    <row r="12" spans="1:13" ht="15">
      <c r="A12" s="57">
        <v>1</v>
      </c>
      <c r="B12" s="57">
        <v>2</v>
      </c>
      <c r="C12" s="57">
        <v>3</v>
      </c>
      <c r="D12" s="57">
        <v>4</v>
      </c>
      <c r="E12" s="58">
        <v>5</v>
      </c>
      <c r="F12" s="57">
        <v>6</v>
      </c>
      <c r="G12" s="57">
        <v>7</v>
      </c>
      <c r="H12" s="57">
        <v>8</v>
      </c>
      <c r="I12" s="56">
        <v>9</v>
      </c>
      <c r="J12" s="55">
        <v>10</v>
      </c>
    </row>
    <row r="13" spans="1:13" ht="15">
      <c r="A13" s="54" t="s">
        <v>123</v>
      </c>
      <c r="B13" s="48" t="s">
        <v>122</v>
      </c>
      <c r="C13" s="47"/>
      <c r="D13" s="47"/>
      <c r="E13" s="47"/>
      <c r="F13" s="47"/>
      <c r="G13" s="47"/>
      <c r="H13" s="47"/>
    </row>
    <row r="14" spans="1:13" ht="30" customHeight="1">
      <c r="A14" s="52" t="s">
        <v>121</v>
      </c>
      <c r="B14" s="40" t="s">
        <v>120</v>
      </c>
      <c r="C14" s="44"/>
      <c r="D14" s="45"/>
      <c r="E14" s="45"/>
      <c r="F14" s="25"/>
      <c r="G14" s="25"/>
      <c r="H14" s="25"/>
      <c r="I14" s="53"/>
      <c r="J14" s="18"/>
    </row>
    <row r="15" spans="1:13" ht="21.75" customHeight="1">
      <c r="A15" s="52" t="s">
        <v>119</v>
      </c>
      <c r="B15" s="29" t="s">
        <v>38</v>
      </c>
      <c r="C15" s="33" t="s">
        <v>5</v>
      </c>
      <c r="D15" s="32">
        <f>[1]калькуляция!L18</f>
        <v>3.44</v>
      </c>
      <c r="E15" s="31">
        <f>[1]калькуляция!M18</f>
        <v>4.13</v>
      </c>
      <c r="F15" s="25">
        <v>15</v>
      </c>
      <c r="G15" s="22">
        <f>ROUND(D15-(D15*F15)/100,2)</f>
        <v>2.92</v>
      </c>
      <c r="H15" s="22">
        <f>ROUND(E15-(E15*F15)/100,2)-0.01</f>
        <v>3.5</v>
      </c>
      <c r="I15" s="24">
        <v>2.89</v>
      </c>
      <c r="J15" s="18">
        <f>G15/L15</f>
        <v>1.2116182572614107</v>
      </c>
      <c r="K15" s="23">
        <f>I15*1.1</f>
        <v>3.1790000000000003</v>
      </c>
      <c r="L15" s="22">
        <v>2.41</v>
      </c>
      <c r="M15" s="1">
        <f>L15*1.1</f>
        <v>2.6510000000000002</v>
      </c>
    </row>
    <row r="16" spans="1:13" ht="28.5" customHeight="1">
      <c r="A16" s="52" t="s">
        <v>118</v>
      </c>
      <c r="B16" s="29" t="s">
        <v>83</v>
      </c>
      <c r="C16" s="28" t="s">
        <v>33</v>
      </c>
      <c r="D16" s="32">
        <f>[1]калькуляция!L19</f>
        <v>2.02</v>
      </c>
      <c r="E16" s="31">
        <f>[1]калькуляция!M19</f>
        <v>2.42</v>
      </c>
      <c r="F16" s="25">
        <v>20</v>
      </c>
      <c r="G16" s="22">
        <f>ROUND(D16-(D16*F16)/100,2)</f>
        <v>1.62</v>
      </c>
      <c r="H16" s="22">
        <f>ROUND(E16-(E16*F16)/100,2)</f>
        <v>1.94</v>
      </c>
      <c r="I16" s="24">
        <v>1.49</v>
      </c>
      <c r="J16" s="18">
        <f>G16/L16</f>
        <v>1.1489361702127661</v>
      </c>
      <c r="K16" s="23">
        <f>I16*1.1</f>
        <v>1.639</v>
      </c>
      <c r="L16" s="22">
        <v>1.41</v>
      </c>
      <c r="M16" s="1">
        <f>L16*1.1</f>
        <v>1.5509999999999999</v>
      </c>
    </row>
    <row r="17" spans="1:13" ht="24.75">
      <c r="A17" s="30" t="s">
        <v>117</v>
      </c>
      <c r="B17" s="29" t="s">
        <v>81</v>
      </c>
      <c r="C17" s="41" t="s">
        <v>33</v>
      </c>
      <c r="D17" s="32">
        <f>[1]калькуляция!L20</f>
        <v>1.22</v>
      </c>
      <c r="E17" s="31">
        <f>[1]калькуляция!M20</f>
        <v>1.46</v>
      </c>
      <c r="F17" s="25">
        <v>18</v>
      </c>
      <c r="G17" s="22">
        <f>ROUND(D17-(D17*F17)/100,2)</f>
        <v>1</v>
      </c>
      <c r="H17" s="22">
        <f>ROUND(E17-(E17*F17)/100,2)</f>
        <v>1.2</v>
      </c>
      <c r="I17" s="24">
        <v>0.9</v>
      </c>
      <c r="J17" s="18">
        <f>G17/L17</f>
        <v>1.0869565217391304</v>
      </c>
      <c r="K17" s="23">
        <f>I17*1.1</f>
        <v>0.9900000000000001</v>
      </c>
      <c r="L17" s="22">
        <v>0.92</v>
      </c>
      <c r="M17" s="1">
        <f>L17*1.1</f>
        <v>1.0120000000000002</v>
      </c>
    </row>
    <row r="18" spans="1:13" ht="42.75" customHeight="1">
      <c r="A18" s="30" t="s">
        <v>116</v>
      </c>
      <c r="B18" s="29" t="s">
        <v>115</v>
      </c>
      <c r="C18" s="44"/>
      <c r="D18" s="43"/>
      <c r="E18" s="43"/>
      <c r="F18" s="25"/>
      <c r="G18" s="22"/>
      <c r="H18" s="22"/>
      <c r="I18" s="24"/>
      <c r="J18" s="18" t="e">
        <f>G18/L18</f>
        <v>#DIV/0!</v>
      </c>
      <c r="K18" s="23">
        <f>I18*1.1</f>
        <v>0</v>
      </c>
      <c r="L18" s="22"/>
      <c r="M18" s="1">
        <f>L18*1.1</f>
        <v>0</v>
      </c>
    </row>
    <row r="19" spans="1:13" ht="15">
      <c r="A19" s="30" t="s">
        <v>114</v>
      </c>
      <c r="B19" s="29" t="s">
        <v>38</v>
      </c>
      <c r="C19" s="33" t="s">
        <v>5</v>
      </c>
      <c r="D19" s="32">
        <f>[1]калькуляция!L22</f>
        <v>29.68</v>
      </c>
      <c r="E19" s="31">
        <f>[1]калькуляция!M22</f>
        <v>35.619999999999997</v>
      </c>
      <c r="F19" s="25">
        <v>22</v>
      </c>
      <c r="G19" s="22">
        <f>ROUND(D19-(D19*F19)/100,2)</f>
        <v>23.15</v>
      </c>
      <c r="H19" s="22">
        <f>ROUND(E19-(E19*F19)/100,2)</f>
        <v>27.78</v>
      </c>
      <c r="I19" s="24">
        <v>21.13</v>
      </c>
      <c r="J19" s="18">
        <f>G19/L19</f>
        <v>1.1140519730510106</v>
      </c>
      <c r="K19" s="23">
        <f>I19*1.1</f>
        <v>23.243000000000002</v>
      </c>
      <c r="L19" s="22">
        <v>20.78</v>
      </c>
      <c r="M19" s="1">
        <f>L19*1.1</f>
        <v>22.858000000000004</v>
      </c>
    </row>
    <row r="20" spans="1:13" ht="24.75">
      <c r="A20" s="30" t="s">
        <v>113</v>
      </c>
      <c r="B20" s="29" t="s">
        <v>83</v>
      </c>
      <c r="C20" s="28" t="s">
        <v>33</v>
      </c>
      <c r="D20" s="27">
        <f>[1]калькуляция!L23</f>
        <v>9.9</v>
      </c>
      <c r="E20" s="26">
        <f>[1]калькуляция!M23</f>
        <v>11.88</v>
      </c>
      <c r="F20" s="25">
        <v>25</v>
      </c>
      <c r="G20" s="22">
        <f>ROUND(D20-(D20*F20)/100,2)</f>
        <v>7.43</v>
      </c>
      <c r="H20" s="22">
        <f>ROUND(E20-(E20*F20)/100,2)+0.01</f>
        <v>8.92</v>
      </c>
      <c r="I20" s="24">
        <v>6.77</v>
      </c>
      <c r="J20" s="18">
        <f>G20/L20</f>
        <v>1.0721500721500721</v>
      </c>
      <c r="K20" s="23">
        <f>I20*1.1</f>
        <v>7.4470000000000001</v>
      </c>
      <c r="L20" s="22">
        <v>6.93</v>
      </c>
      <c r="M20" s="1">
        <f>L20*1.1</f>
        <v>7.6230000000000002</v>
      </c>
    </row>
    <row r="21" spans="1:13" ht="24.75">
      <c r="A21" s="30" t="s">
        <v>112</v>
      </c>
      <c r="B21" s="29" t="s">
        <v>81</v>
      </c>
      <c r="C21" s="28" t="s">
        <v>33</v>
      </c>
      <c r="D21" s="27">
        <f>[1]калькуляция!L24</f>
        <v>5.46</v>
      </c>
      <c r="E21" s="26">
        <f>[1]калькуляция!M24</f>
        <v>6.55</v>
      </c>
      <c r="F21" s="25">
        <v>25</v>
      </c>
      <c r="G21" s="22">
        <f>ROUND(D21-(D21*F21)/100,2)</f>
        <v>4.0999999999999996</v>
      </c>
      <c r="H21" s="22">
        <f>ROUND(E21-(E21*F21)/100,2)+0.01</f>
        <v>4.92</v>
      </c>
      <c r="I21" s="24">
        <v>3.71</v>
      </c>
      <c r="J21" s="18">
        <f>G21/L21</f>
        <v>1.0732984293193717</v>
      </c>
      <c r="K21" s="23">
        <f>I21*1.1</f>
        <v>4.0810000000000004</v>
      </c>
      <c r="L21" s="22">
        <v>3.82</v>
      </c>
      <c r="M21" s="1">
        <f>L21*1.1</f>
        <v>4.202</v>
      </c>
    </row>
    <row r="22" spans="1:13" ht="24.75">
      <c r="A22" s="30" t="s">
        <v>111</v>
      </c>
      <c r="B22" s="29" t="s">
        <v>110</v>
      </c>
      <c r="C22" s="28" t="s">
        <v>78</v>
      </c>
      <c r="D22" s="27">
        <f>[1]калькуляция!L25</f>
        <v>11.1</v>
      </c>
      <c r="E22" s="26">
        <f>[1]калькуляция!M25</f>
        <v>13.32</v>
      </c>
      <c r="F22" s="25">
        <v>20</v>
      </c>
      <c r="G22" s="22">
        <f>ROUND(D22-(D22*F22)/100,2)</f>
        <v>8.8800000000000008</v>
      </c>
      <c r="H22" s="22">
        <f>ROUND(E22-(E22*F22)/100,2)</f>
        <v>10.66</v>
      </c>
      <c r="I22" s="24">
        <v>7.92</v>
      </c>
      <c r="J22" s="18">
        <f>G22/L22</f>
        <v>1.142857142857143</v>
      </c>
      <c r="K22" s="23">
        <f>I22*1.1</f>
        <v>8.7119999999999997</v>
      </c>
      <c r="L22" s="22">
        <v>7.77</v>
      </c>
      <c r="M22" s="1">
        <f>L22*1.1</f>
        <v>8.5470000000000006</v>
      </c>
    </row>
    <row r="23" spans="1:13" ht="30">
      <c r="A23" s="30" t="s">
        <v>109</v>
      </c>
      <c r="B23" s="29" t="s">
        <v>108</v>
      </c>
      <c r="C23" s="28" t="s">
        <v>33</v>
      </c>
      <c r="D23" s="27">
        <f>[1]калькуляция!L26</f>
        <v>11.72</v>
      </c>
      <c r="E23" s="26">
        <f>[1]калькуляция!M26</f>
        <v>14.06</v>
      </c>
      <c r="F23" s="25">
        <v>25</v>
      </c>
      <c r="G23" s="22">
        <f>ROUND(D23-(D23*F23)/100,2)</f>
        <v>8.7899999999999991</v>
      </c>
      <c r="H23" s="22">
        <f>ROUND(E23-(E23*F23)/100,2)</f>
        <v>10.55</v>
      </c>
      <c r="I23" s="24">
        <v>8</v>
      </c>
      <c r="J23" s="18">
        <f>G23/L23</f>
        <v>1.0719512195121952</v>
      </c>
      <c r="K23" s="23">
        <f>I23*1.1</f>
        <v>8.8000000000000007</v>
      </c>
      <c r="L23" s="22">
        <v>8.1999999999999993</v>
      </c>
      <c r="M23" s="1">
        <f>L23*1.1</f>
        <v>9.02</v>
      </c>
    </row>
    <row r="24" spans="1:13" ht="33.75" customHeight="1">
      <c r="A24" s="30" t="s">
        <v>107</v>
      </c>
      <c r="B24" s="39" t="s">
        <v>106</v>
      </c>
      <c r="C24" s="41" t="s">
        <v>105</v>
      </c>
      <c r="D24" s="27">
        <f>[1]калькуляция!L27</f>
        <v>2.2200000000000002</v>
      </c>
      <c r="E24" s="26">
        <f>[1]калькуляция!M27</f>
        <v>2.66</v>
      </c>
      <c r="F24" s="25">
        <v>14</v>
      </c>
      <c r="G24" s="22">
        <f>ROUND(D24-(D24*F24)/100,2)</f>
        <v>1.91</v>
      </c>
      <c r="H24" s="22">
        <f>ROUND(E24-(E24*F24)/100,2)</f>
        <v>2.29</v>
      </c>
      <c r="I24" s="24">
        <v>1.75</v>
      </c>
      <c r="J24" s="18">
        <f>G24/L24</f>
        <v>1.1437125748502994</v>
      </c>
      <c r="K24" s="23">
        <f>I24*1.1</f>
        <v>1.9250000000000003</v>
      </c>
      <c r="L24" s="22">
        <v>1.67</v>
      </c>
      <c r="M24" s="1">
        <f>L24*1.1</f>
        <v>1.837</v>
      </c>
    </row>
    <row r="25" spans="1:13" ht="15">
      <c r="A25" s="51" t="s">
        <v>104</v>
      </c>
      <c r="B25" s="48" t="s">
        <v>103</v>
      </c>
      <c r="C25" s="47"/>
      <c r="D25" s="47"/>
      <c r="E25" s="47"/>
      <c r="F25" s="25"/>
      <c r="G25" s="22"/>
      <c r="H25" s="22"/>
      <c r="I25" s="24"/>
      <c r="J25" s="18" t="e">
        <f>G25/L25</f>
        <v>#DIV/0!</v>
      </c>
      <c r="K25" s="23">
        <f>I25*1.1</f>
        <v>0</v>
      </c>
      <c r="L25" s="22">
        <v>0</v>
      </c>
      <c r="M25" s="1">
        <f>L25*1.1</f>
        <v>0</v>
      </c>
    </row>
    <row r="26" spans="1:13" ht="45">
      <c r="A26" s="30" t="s">
        <v>102</v>
      </c>
      <c r="B26" s="46" t="s">
        <v>101</v>
      </c>
      <c r="C26" s="44"/>
      <c r="D26" s="45"/>
      <c r="E26" s="45"/>
      <c r="F26" s="25"/>
      <c r="G26" s="22"/>
      <c r="H26" s="22"/>
      <c r="I26" s="24"/>
      <c r="J26" s="18" t="e">
        <f>G26/L26</f>
        <v>#DIV/0!</v>
      </c>
      <c r="K26" s="23">
        <f>I26*1.1</f>
        <v>0</v>
      </c>
      <c r="L26" s="22"/>
      <c r="M26" s="1">
        <f>L26*1.1</f>
        <v>0</v>
      </c>
    </row>
    <row r="27" spans="1:13" ht="15">
      <c r="A27" s="30" t="s">
        <v>100</v>
      </c>
      <c r="B27" s="29" t="s">
        <v>38</v>
      </c>
      <c r="C27" s="40" t="s">
        <v>5</v>
      </c>
      <c r="D27" s="32">
        <f>[1]калькуляция!L30</f>
        <v>8.07</v>
      </c>
      <c r="E27" s="31">
        <f>[1]калькуляция!M30</f>
        <v>9.68</v>
      </c>
      <c r="F27" s="25">
        <v>15</v>
      </c>
      <c r="G27" s="22">
        <f>ROUND(D27-(D27*F27)/100,2)</f>
        <v>6.86</v>
      </c>
      <c r="H27" s="22">
        <f>ROUND(E27-(E27*F27)/100,2)</f>
        <v>8.23</v>
      </c>
      <c r="I27" s="24">
        <v>6.27</v>
      </c>
      <c r="J27" s="18">
        <f>G27/L27</f>
        <v>1.1338842975206613</v>
      </c>
      <c r="K27" s="23">
        <f>I27*1.1</f>
        <v>6.8970000000000002</v>
      </c>
      <c r="L27" s="22">
        <v>6.05</v>
      </c>
      <c r="M27" s="1">
        <f>L27*1.1</f>
        <v>6.6550000000000002</v>
      </c>
    </row>
    <row r="28" spans="1:13" ht="30">
      <c r="A28" s="30" t="s">
        <v>99</v>
      </c>
      <c r="B28" s="29" t="s">
        <v>83</v>
      </c>
      <c r="C28" s="29" t="s">
        <v>33</v>
      </c>
      <c r="D28" s="32">
        <f>[1]калькуляция!L31</f>
        <v>7.67</v>
      </c>
      <c r="E28" s="31">
        <f>[1]калькуляция!M31</f>
        <v>9.1999999999999993</v>
      </c>
      <c r="F28" s="25">
        <v>24</v>
      </c>
      <c r="G28" s="22">
        <f>ROUND(D28-(D28*F28)/100,2)</f>
        <v>5.83</v>
      </c>
      <c r="H28" s="22">
        <f>ROUND(E28-(E28*F28)/100,2)+0.01</f>
        <v>7</v>
      </c>
      <c r="I28" s="24">
        <v>5.3</v>
      </c>
      <c r="J28" s="18">
        <f>G28/L28</f>
        <v>1.0139130434782608</v>
      </c>
      <c r="K28" s="23">
        <f>I28*1.1</f>
        <v>5.83</v>
      </c>
      <c r="L28" s="22">
        <v>5.75</v>
      </c>
      <c r="M28" s="1">
        <f>L28*1.1</f>
        <v>6.3250000000000002</v>
      </c>
    </row>
    <row r="29" spans="1:13" ht="30">
      <c r="A29" s="30" t="s">
        <v>98</v>
      </c>
      <c r="B29" s="29" t="s">
        <v>81</v>
      </c>
      <c r="C29" s="39" t="s">
        <v>33</v>
      </c>
      <c r="D29" s="32">
        <f>[1]калькуляция!L32</f>
        <v>4.45</v>
      </c>
      <c r="E29" s="31">
        <f>[1]калькуляция!M32</f>
        <v>5.34</v>
      </c>
      <c r="F29" s="25">
        <v>20</v>
      </c>
      <c r="G29" s="22">
        <f>ROUND(D29-(D29*F29)/100,2)</f>
        <v>3.56</v>
      </c>
      <c r="H29" s="22">
        <f>ROUND(E29-(E29*F29)/100,2)</f>
        <v>4.2699999999999996</v>
      </c>
      <c r="I29" s="24">
        <v>3.09</v>
      </c>
      <c r="J29" s="18">
        <f>G29/L29</f>
        <v>1.0658682634730539</v>
      </c>
      <c r="K29" s="23">
        <f>I29*1.1</f>
        <v>3.399</v>
      </c>
      <c r="L29" s="22">
        <v>3.34</v>
      </c>
      <c r="M29" s="1">
        <f>L29*1.1</f>
        <v>3.6739999999999999</v>
      </c>
    </row>
    <row r="30" spans="1:13" ht="30">
      <c r="A30" s="30" t="s">
        <v>97</v>
      </c>
      <c r="B30" s="36" t="s">
        <v>96</v>
      </c>
      <c r="C30" s="44"/>
      <c r="D30" s="45"/>
      <c r="E30" s="45"/>
      <c r="F30" s="25"/>
      <c r="G30" s="22"/>
      <c r="H30" s="22"/>
      <c r="I30" s="24"/>
      <c r="J30" s="18" t="e">
        <f>G30/L30</f>
        <v>#DIV/0!</v>
      </c>
      <c r="K30" s="23">
        <f>I30*1.1</f>
        <v>0</v>
      </c>
      <c r="L30" s="22"/>
      <c r="M30" s="1">
        <f>L30*1.1</f>
        <v>0</v>
      </c>
    </row>
    <row r="31" spans="1:13" ht="15">
      <c r="A31" s="30" t="s">
        <v>95</v>
      </c>
      <c r="B31" s="29" t="s">
        <v>38</v>
      </c>
      <c r="C31" s="33" t="s">
        <v>5</v>
      </c>
      <c r="D31" s="32">
        <f>[1]калькуляция!L34</f>
        <v>5.84</v>
      </c>
      <c r="E31" s="31">
        <f>[1]калькуляция!M34</f>
        <v>7.01</v>
      </c>
      <c r="F31" s="25">
        <v>15</v>
      </c>
      <c r="G31" s="22">
        <f>ROUND(D31-(D31*F31)/100,2)</f>
        <v>4.96</v>
      </c>
      <c r="H31" s="22">
        <f>ROUND(E31-(E31*F31)/100,2)-0.01</f>
        <v>5.95</v>
      </c>
      <c r="I31" s="24">
        <v>4.5199999999999996</v>
      </c>
      <c r="J31" s="18">
        <f>G31/L31</f>
        <v>1.1324200913242009</v>
      </c>
      <c r="K31" s="23">
        <f>I31*1.1</f>
        <v>4.9719999999999995</v>
      </c>
      <c r="L31" s="22">
        <v>4.38</v>
      </c>
      <c r="M31" s="1">
        <f>L31*1.1</f>
        <v>4.8180000000000005</v>
      </c>
    </row>
    <row r="32" spans="1:13" ht="24.75">
      <c r="A32" s="30" t="s">
        <v>94</v>
      </c>
      <c r="B32" s="29" t="s">
        <v>83</v>
      </c>
      <c r="C32" s="28" t="s">
        <v>33</v>
      </c>
      <c r="D32" s="32">
        <f>[1]калькуляция!L35</f>
        <v>5.26</v>
      </c>
      <c r="E32" s="31">
        <f>[1]калькуляция!M35</f>
        <v>6.31</v>
      </c>
      <c r="F32" s="25">
        <v>25</v>
      </c>
      <c r="G32" s="22">
        <f>ROUND(D32-(D32*F32)/100,2)</f>
        <v>3.95</v>
      </c>
      <c r="H32" s="22">
        <f>ROUND(E32-(E32*F32)/100,2)+0.01</f>
        <v>4.74</v>
      </c>
      <c r="I32" s="24">
        <v>3.57</v>
      </c>
      <c r="J32" s="18">
        <f>G32/L32</f>
        <v>1</v>
      </c>
      <c r="K32" s="23">
        <f>I32*1.1</f>
        <v>3.927</v>
      </c>
      <c r="L32" s="22">
        <v>3.95</v>
      </c>
      <c r="M32" s="1">
        <f>L32*1.1</f>
        <v>4.3450000000000006</v>
      </c>
    </row>
    <row r="33" spans="1:13" ht="24.75">
      <c r="A33" s="30" t="s">
        <v>93</v>
      </c>
      <c r="B33" s="29" t="s">
        <v>81</v>
      </c>
      <c r="C33" s="41" t="s">
        <v>33</v>
      </c>
      <c r="D33" s="32">
        <f>[1]калькуляция!L36</f>
        <v>3.44</v>
      </c>
      <c r="E33" s="31">
        <f>[1]калькуляция!M36</f>
        <v>4.13</v>
      </c>
      <c r="F33" s="25">
        <v>18</v>
      </c>
      <c r="G33" s="22">
        <f>ROUND(D33-(D33*F33)/100,2)</f>
        <v>2.82</v>
      </c>
      <c r="H33" s="22">
        <f>ROUND(E33-(E33*F33)/100,2)-0.01</f>
        <v>3.3800000000000003</v>
      </c>
      <c r="I33" s="24">
        <v>2.5499999999999998</v>
      </c>
      <c r="J33" s="18">
        <f>G33/L33</f>
        <v>1.0930232558139534</v>
      </c>
      <c r="K33" s="23">
        <f>I33*1.1</f>
        <v>2.8050000000000002</v>
      </c>
      <c r="L33" s="22">
        <v>2.58</v>
      </c>
      <c r="M33" s="1">
        <f>L33*1.1</f>
        <v>2.8380000000000005</v>
      </c>
    </row>
    <row r="34" spans="1:13" ht="48.75" customHeight="1">
      <c r="A34" s="30" t="s">
        <v>92</v>
      </c>
      <c r="B34" s="36" t="s">
        <v>91</v>
      </c>
      <c r="C34" s="44"/>
      <c r="D34" s="45"/>
      <c r="E34" s="45"/>
      <c r="F34" s="25"/>
      <c r="G34" s="22"/>
      <c r="H34" s="22"/>
      <c r="I34" s="24"/>
      <c r="J34" s="18" t="e">
        <f>G34/L34</f>
        <v>#DIV/0!</v>
      </c>
      <c r="K34" s="23">
        <f>I34*1.1</f>
        <v>0</v>
      </c>
      <c r="L34" s="22"/>
      <c r="M34" s="1">
        <f>L34*1.1</f>
        <v>0</v>
      </c>
    </row>
    <row r="35" spans="1:13" ht="15">
      <c r="A35" s="30" t="s">
        <v>90</v>
      </c>
      <c r="B35" s="29" t="s">
        <v>38</v>
      </c>
      <c r="C35" s="33" t="s">
        <v>5</v>
      </c>
      <c r="D35" s="32">
        <f>[1]калькуляция!L38</f>
        <v>34.72</v>
      </c>
      <c r="E35" s="31">
        <f>[1]калькуляция!M38</f>
        <v>41.66</v>
      </c>
      <c r="F35" s="25">
        <v>20</v>
      </c>
      <c r="G35" s="22">
        <f>ROUND(D35-(D35*F35)/100,2)</f>
        <v>27.78</v>
      </c>
      <c r="H35" s="22">
        <f>ROUND(E35-(E35*F35)/100,2)+0.01</f>
        <v>33.339999999999996</v>
      </c>
      <c r="I35" s="24">
        <v>25.35</v>
      </c>
      <c r="J35" s="18">
        <f>G35/L35</f>
        <v>1.066820276497696</v>
      </c>
      <c r="K35" s="23">
        <f>I35*1.1</f>
        <v>27.885000000000005</v>
      </c>
      <c r="L35" s="22">
        <v>26.04</v>
      </c>
      <c r="M35" s="1">
        <f>L35*1.1</f>
        <v>28.644000000000002</v>
      </c>
    </row>
    <row r="36" spans="1:13" ht="24.75">
      <c r="A36" s="30" t="s">
        <v>89</v>
      </c>
      <c r="B36" s="29" t="s">
        <v>83</v>
      </c>
      <c r="C36" s="28" t="s">
        <v>33</v>
      </c>
      <c r="D36" s="27">
        <f>[1]калькуляция!L39</f>
        <v>11.91</v>
      </c>
      <c r="E36" s="26">
        <f>[1]калькуляция!M39</f>
        <v>14.29</v>
      </c>
      <c r="F36" s="25">
        <v>18</v>
      </c>
      <c r="G36" s="22">
        <f>ROUND(D36-(D36*F36)/100,2)</f>
        <v>9.77</v>
      </c>
      <c r="H36" s="22">
        <f>ROUND(E36-(E36*F36)/100,2)</f>
        <v>11.72</v>
      </c>
      <c r="I36" s="24">
        <v>8.64</v>
      </c>
      <c r="J36" s="18">
        <f>G36/L36</f>
        <v>1.0940649496080628</v>
      </c>
      <c r="K36" s="23">
        <f>I36*1.1</f>
        <v>9.5040000000000013</v>
      </c>
      <c r="L36" s="22">
        <v>8.93</v>
      </c>
      <c r="M36" s="1">
        <f>L36*1.1</f>
        <v>9.8230000000000004</v>
      </c>
    </row>
    <row r="37" spans="1:13" ht="24.75">
      <c r="A37" s="30" t="s">
        <v>88</v>
      </c>
      <c r="B37" s="29" t="s">
        <v>81</v>
      </c>
      <c r="C37" s="41" t="s">
        <v>33</v>
      </c>
      <c r="D37" s="38">
        <f>[1]калькуляция!L40</f>
        <v>6.65</v>
      </c>
      <c r="E37" s="37">
        <f>[1]калькуляция!M40</f>
        <v>7.98</v>
      </c>
      <c r="F37" s="25">
        <v>20</v>
      </c>
      <c r="G37" s="22">
        <f>ROUND(D37-(D37*F37)/100,2)</f>
        <v>5.32</v>
      </c>
      <c r="H37" s="22">
        <f>ROUND(E37-(E37*F37)/100,2)</f>
        <v>6.38</v>
      </c>
      <c r="I37" s="24">
        <v>4.66</v>
      </c>
      <c r="J37" s="18">
        <f>G37/L37</f>
        <v>1.0661322645290581</v>
      </c>
      <c r="K37" s="23">
        <f>I37*1.1</f>
        <v>5.1260000000000003</v>
      </c>
      <c r="L37" s="22">
        <v>4.99</v>
      </c>
      <c r="M37" s="1">
        <f>L37*1.1</f>
        <v>5.4890000000000008</v>
      </c>
    </row>
    <row r="38" spans="1:13" ht="29.25" customHeight="1">
      <c r="A38" s="30" t="s">
        <v>87</v>
      </c>
      <c r="B38" s="36" t="s">
        <v>86</v>
      </c>
      <c r="C38" s="44"/>
      <c r="D38" s="43"/>
      <c r="E38" s="43"/>
      <c r="F38" s="25"/>
      <c r="G38" s="22"/>
      <c r="H38" s="22"/>
      <c r="I38" s="24"/>
      <c r="J38" s="18" t="e">
        <f>G38/L38</f>
        <v>#DIV/0!</v>
      </c>
      <c r="K38" s="23">
        <f>I38*1.1</f>
        <v>0</v>
      </c>
      <c r="L38" s="22">
        <v>0</v>
      </c>
      <c r="M38" s="1">
        <f>L38*1.1</f>
        <v>0</v>
      </c>
    </row>
    <row r="39" spans="1:13" ht="15">
      <c r="A39" s="30" t="s">
        <v>85</v>
      </c>
      <c r="B39" s="29" t="s">
        <v>38</v>
      </c>
      <c r="C39" s="33" t="s">
        <v>5</v>
      </c>
      <c r="D39" s="32">
        <f>[1]калькуляция!L42</f>
        <v>5.46</v>
      </c>
      <c r="E39" s="31">
        <f>[1]калькуляция!M42</f>
        <v>6.55</v>
      </c>
      <c r="F39" s="25">
        <v>20</v>
      </c>
      <c r="G39" s="22">
        <f>ROUND(D39-(D39*F39)/100,2)</f>
        <v>4.37</v>
      </c>
      <c r="H39" s="22">
        <f>ROUND(E39-(E39*F39)/100,2)</f>
        <v>5.24</v>
      </c>
      <c r="I39" s="24">
        <v>3.92</v>
      </c>
      <c r="J39" s="18">
        <f>G39/L39</f>
        <v>1.0658536585365854</v>
      </c>
      <c r="K39" s="23">
        <f>I39*1.1</f>
        <v>4.3120000000000003</v>
      </c>
      <c r="L39" s="22">
        <v>4.0999999999999996</v>
      </c>
      <c r="M39" s="1">
        <f>L39*1.1</f>
        <v>4.51</v>
      </c>
    </row>
    <row r="40" spans="1:13" ht="24.75">
      <c r="A40" s="30" t="s">
        <v>84</v>
      </c>
      <c r="B40" s="29" t="s">
        <v>83</v>
      </c>
      <c r="C40" s="28" t="s">
        <v>33</v>
      </c>
      <c r="D40" s="27">
        <f>[1]калькуляция!L43</f>
        <v>4.82</v>
      </c>
      <c r="E40" s="26">
        <f>[1]калькуляция!M43</f>
        <v>5.78</v>
      </c>
      <c r="F40" s="25">
        <v>20</v>
      </c>
      <c r="G40" s="22">
        <f>ROUND(D40-(D40*F40)/100,2)</f>
        <v>3.86</v>
      </c>
      <c r="H40" s="22">
        <f>ROUND(E40-(E40*F40)/100,2)+0.01</f>
        <v>4.63</v>
      </c>
      <c r="I40" s="24">
        <v>3.48</v>
      </c>
      <c r="J40" s="18">
        <f>G40/L40</f>
        <v>1.0662983425414363</v>
      </c>
      <c r="K40" s="23">
        <f>I40*1.1</f>
        <v>3.8280000000000003</v>
      </c>
      <c r="L40" s="22">
        <v>3.62</v>
      </c>
      <c r="M40" s="1">
        <f>L40*1.1</f>
        <v>3.9820000000000007</v>
      </c>
    </row>
    <row r="41" spans="1:13" ht="24.75">
      <c r="A41" s="30" t="s">
        <v>82</v>
      </c>
      <c r="B41" s="29" t="s">
        <v>81</v>
      </c>
      <c r="C41" s="28" t="s">
        <v>33</v>
      </c>
      <c r="D41" s="27">
        <f>[1]калькуляция!L44</f>
        <v>3.84</v>
      </c>
      <c r="E41" s="26">
        <f>[1]калькуляция!M44</f>
        <v>4.6100000000000003</v>
      </c>
      <c r="F41" s="25">
        <v>20</v>
      </c>
      <c r="G41" s="22">
        <f>ROUND(D41-(D41*F41)/100,2)</f>
        <v>3.07</v>
      </c>
      <c r="H41" s="22">
        <f>ROUND(E41-(E41*F41)/100,2)-0.01</f>
        <v>3.68</v>
      </c>
      <c r="I41" s="24">
        <v>2.72</v>
      </c>
      <c r="J41" s="18">
        <f>G41/L41</f>
        <v>1.0659722222222221</v>
      </c>
      <c r="K41" s="23">
        <f>I41*1.1</f>
        <v>2.9920000000000004</v>
      </c>
      <c r="L41" s="22">
        <v>2.88</v>
      </c>
      <c r="M41" s="1">
        <f>L41*1.1</f>
        <v>3.1680000000000001</v>
      </c>
    </row>
    <row r="42" spans="1:13" ht="24.75">
      <c r="A42" s="30" t="s">
        <v>80</v>
      </c>
      <c r="B42" s="29" t="s">
        <v>79</v>
      </c>
      <c r="C42" s="28" t="s">
        <v>78</v>
      </c>
      <c r="D42" s="27">
        <f>[1]калькуляция!L45</f>
        <v>14.94</v>
      </c>
      <c r="E42" s="26">
        <f>[1]калькуляция!M45</f>
        <v>17.93</v>
      </c>
      <c r="F42" s="25">
        <v>18</v>
      </c>
      <c r="G42" s="22">
        <f>ROUND(D42-(D42*F42)/100,2)</f>
        <v>12.25</v>
      </c>
      <c r="H42" s="22">
        <f>ROUND(E42-(E42*F42)/100,2)</f>
        <v>14.7</v>
      </c>
      <c r="I42" s="24">
        <v>10.62</v>
      </c>
      <c r="J42" s="18">
        <f>G42/L42</f>
        <v>1.0927743086529884</v>
      </c>
      <c r="K42" s="23">
        <f>I42*1.1</f>
        <v>11.682</v>
      </c>
      <c r="L42" s="22">
        <v>11.21</v>
      </c>
      <c r="M42" s="1">
        <f>L42*1.1</f>
        <v>12.331000000000001</v>
      </c>
    </row>
    <row r="43" spans="1:13" ht="30">
      <c r="A43" s="30" t="s">
        <v>77</v>
      </c>
      <c r="B43" s="29" t="s">
        <v>76</v>
      </c>
      <c r="C43" s="28" t="s">
        <v>33</v>
      </c>
      <c r="D43" s="27">
        <f>[1]калькуляция!L46</f>
        <v>17.96</v>
      </c>
      <c r="E43" s="26">
        <f>[1]калькуляция!M46</f>
        <v>21.55</v>
      </c>
      <c r="F43" s="25">
        <v>18</v>
      </c>
      <c r="G43" s="22">
        <f>ROUND(D43-(D43*F43)/100,2)</f>
        <v>14.73</v>
      </c>
      <c r="H43" s="22">
        <f>ROUND(E43-(E43*F43)/100,2)+0.01</f>
        <v>17.680000000000003</v>
      </c>
      <c r="I43" s="24">
        <v>12.71</v>
      </c>
      <c r="J43" s="18">
        <f>G43/L43</f>
        <v>1.0935412026726057</v>
      </c>
      <c r="K43" s="23">
        <f>I43*1.1</f>
        <v>13.981000000000002</v>
      </c>
      <c r="L43" s="22">
        <v>13.47</v>
      </c>
      <c r="M43" s="1">
        <f>L43*1.1</f>
        <v>14.817000000000002</v>
      </c>
    </row>
    <row r="44" spans="1:13" ht="30">
      <c r="A44" s="30" t="s">
        <v>75</v>
      </c>
      <c r="B44" s="29" t="s">
        <v>74</v>
      </c>
      <c r="C44" s="28" t="s">
        <v>5</v>
      </c>
      <c r="D44" s="27">
        <f>[1]калькуляция!L47</f>
        <v>0.41</v>
      </c>
      <c r="E44" s="26">
        <f>[1]калькуляция!M47</f>
        <v>0.49</v>
      </c>
      <c r="F44" s="25">
        <v>15</v>
      </c>
      <c r="G44" s="22">
        <f>ROUND(D44-(D44*F44)/100,2)</f>
        <v>0.35</v>
      </c>
      <c r="H44" s="22">
        <f>ROUND(E44-(E44*F44)/100,2)</f>
        <v>0.42</v>
      </c>
      <c r="I44" s="24">
        <v>0.28999999999999998</v>
      </c>
      <c r="J44" s="18">
        <f>G44/L44</f>
        <v>1.129032258064516</v>
      </c>
      <c r="K44" s="23">
        <f>I44*1.1</f>
        <v>0.31900000000000001</v>
      </c>
      <c r="L44" s="22">
        <v>0.31</v>
      </c>
      <c r="M44" s="1">
        <f>L44*1.1</f>
        <v>0.34100000000000003</v>
      </c>
    </row>
    <row r="45" spans="1:13" ht="30">
      <c r="A45" s="30" t="s">
        <v>73</v>
      </c>
      <c r="B45" s="29" t="s">
        <v>72</v>
      </c>
      <c r="C45" s="28" t="s">
        <v>67</v>
      </c>
      <c r="D45" s="27">
        <f>[1]калькуляция!L48</f>
        <v>2.2200000000000002</v>
      </c>
      <c r="E45" s="26">
        <f>[1]калькуляция!M48</f>
        <v>2.66</v>
      </c>
      <c r="F45" s="25">
        <v>20</v>
      </c>
      <c r="G45" s="22">
        <f>ROUND(D45-(D45*F45)/100,2)</f>
        <v>1.78</v>
      </c>
      <c r="H45" s="22">
        <f>ROUND(E45-(E45*F45)/100,2)+0.01</f>
        <v>2.1399999999999997</v>
      </c>
      <c r="I45" s="24">
        <v>1.51</v>
      </c>
      <c r="J45" s="18">
        <f>G45/L45</f>
        <v>1.0658682634730539</v>
      </c>
      <c r="K45" s="23">
        <f>I45*1.1</f>
        <v>1.6610000000000003</v>
      </c>
      <c r="L45" s="22">
        <v>1.67</v>
      </c>
      <c r="M45" s="1">
        <f>L45*1.1</f>
        <v>1.837</v>
      </c>
    </row>
    <row r="46" spans="1:13" ht="30">
      <c r="A46" s="30" t="s">
        <v>71</v>
      </c>
      <c r="B46" s="29" t="s">
        <v>70</v>
      </c>
      <c r="C46" s="28" t="s">
        <v>67</v>
      </c>
      <c r="D46" s="27">
        <f>[1]калькуляция!L49</f>
        <v>75.08</v>
      </c>
      <c r="E46" s="26">
        <f>[1]калькуляция!M49</f>
        <v>90.1</v>
      </c>
      <c r="F46" s="25">
        <v>20</v>
      </c>
      <c r="G46" s="22">
        <f>ROUND(D46-(D46*F46)/100,2)</f>
        <v>60.06</v>
      </c>
      <c r="H46" s="22">
        <f>ROUND(E46-(E46*F46)/100,2)-0.01</f>
        <v>72.069999999999993</v>
      </c>
      <c r="I46" s="24">
        <v>55.2</v>
      </c>
      <c r="J46" s="18">
        <f>G46/L46</f>
        <v>1.066595631326585</v>
      </c>
      <c r="K46" s="23">
        <f>I46*1.1</f>
        <v>60.720000000000006</v>
      </c>
      <c r="L46" s="22">
        <v>56.31</v>
      </c>
      <c r="M46" s="1">
        <f>L46*1.1</f>
        <v>61.94100000000001</v>
      </c>
    </row>
    <row r="47" spans="1:13" ht="30">
      <c r="A47" s="50" t="s">
        <v>69</v>
      </c>
      <c r="B47" s="29" t="s">
        <v>68</v>
      </c>
      <c r="C47" s="28" t="s">
        <v>67</v>
      </c>
      <c r="D47" s="27">
        <f>[1]калькуляция!L50</f>
        <v>75.08</v>
      </c>
      <c r="E47" s="26">
        <f>[1]калькуляция!M50</f>
        <v>90.1</v>
      </c>
      <c r="F47" s="25">
        <v>20</v>
      </c>
      <c r="G47" s="22">
        <f>ROUND(D47-(D47*F47)/100,2)</f>
        <v>60.06</v>
      </c>
      <c r="H47" s="22">
        <f>ROUND(E47-(E47*F47)/100,2)-0.01</f>
        <v>72.069999999999993</v>
      </c>
      <c r="I47" s="24">
        <v>50.97</v>
      </c>
      <c r="J47" s="18">
        <f>G47/L47</f>
        <v>1.066595631326585</v>
      </c>
      <c r="K47" s="23">
        <f>I47*1.1</f>
        <v>56.067</v>
      </c>
      <c r="L47" s="22">
        <v>56.31</v>
      </c>
      <c r="M47" s="1">
        <f>L47*1.1</f>
        <v>61.94100000000001</v>
      </c>
    </row>
    <row r="48" spans="1:13" ht="30">
      <c r="A48" s="30" t="s">
        <v>66</v>
      </c>
      <c r="B48" s="29" t="s">
        <v>65</v>
      </c>
      <c r="C48" s="41" t="s">
        <v>5</v>
      </c>
      <c r="D48" s="38">
        <f>[1]калькуляция!L51</f>
        <v>22.41</v>
      </c>
      <c r="E48" s="37">
        <f>[1]калькуляция!M51</f>
        <v>26.89</v>
      </c>
      <c r="F48" s="25">
        <v>20</v>
      </c>
      <c r="G48" s="22">
        <f>ROUND(D48-(D48*F48)/100,2)</f>
        <v>17.93</v>
      </c>
      <c r="H48" s="22">
        <f>ROUND(E48-(E48*F48)/100,2)+0.01</f>
        <v>21.520000000000003</v>
      </c>
      <c r="I48" s="24">
        <v>14.94</v>
      </c>
      <c r="J48" s="18">
        <f>G48/L48</f>
        <v>1.0666270077334921</v>
      </c>
      <c r="K48" s="23">
        <f>I48*1.1</f>
        <v>16.434000000000001</v>
      </c>
      <c r="L48" s="22">
        <v>16.809999999999999</v>
      </c>
      <c r="M48" s="1">
        <f>L48*1.1</f>
        <v>18.491</v>
      </c>
    </row>
    <row r="49" spans="1:13" ht="30">
      <c r="A49" s="30" t="s">
        <v>64</v>
      </c>
      <c r="B49" s="36" t="s">
        <v>63</v>
      </c>
      <c r="C49" s="44"/>
      <c r="D49" s="43"/>
      <c r="E49" s="43"/>
      <c r="F49" s="25"/>
      <c r="G49" s="22"/>
      <c r="H49" s="22"/>
      <c r="I49" s="24"/>
      <c r="J49" s="18" t="e">
        <f>G49/L49</f>
        <v>#DIV/0!</v>
      </c>
      <c r="K49" s="23">
        <f>I49*1.1</f>
        <v>0</v>
      </c>
      <c r="L49" s="22"/>
      <c r="M49" s="1">
        <f>L49*1.1</f>
        <v>0</v>
      </c>
    </row>
    <row r="50" spans="1:13" ht="30">
      <c r="A50" s="30" t="s">
        <v>62</v>
      </c>
      <c r="B50" s="29" t="s">
        <v>61</v>
      </c>
      <c r="C50" s="33" t="s">
        <v>58</v>
      </c>
      <c r="D50" s="32">
        <f>[1]калькуляция!L53</f>
        <v>31.49</v>
      </c>
      <c r="E50" s="31">
        <f>[1]калькуляция!M53</f>
        <v>37.79</v>
      </c>
      <c r="F50" s="25">
        <v>24</v>
      </c>
      <c r="G50" s="22">
        <f>ROUND(D50-(D50*F50)/100,2)</f>
        <v>23.93</v>
      </c>
      <c r="H50" s="22">
        <f>ROUND(E50-(E50*F50)/100,2)</f>
        <v>28.72</v>
      </c>
      <c r="I50" s="24">
        <v>21.77</v>
      </c>
      <c r="J50" s="18">
        <f>G50/L50</f>
        <v>1.0857531760435573</v>
      </c>
      <c r="K50" s="23">
        <f>I50*1.1</f>
        <v>23.947000000000003</v>
      </c>
      <c r="L50" s="22">
        <v>22.04</v>
      </c>
      <c r="M50" s="1">
        <f>L50*1.1</f>
        <v>24.244</v>
      </c>
    </row>
    <row r="51" spans="1:13" ht="30">
      <c r="A51" s="30" t="s">
        <v>60</v>
      </c>
      <c r="B51" s="39" t="s">
        <v>59</v>
      </c>
      <c r="C51" s="41" t="s">
        <v>58</v>
      </c>
      <c r="D51" s="38">
        <f>[1]калькуляция!L54</f>
        <v>12.11</v>
      </c>
      <c r="E51" s="37">
        <f>[1]калькуляция!M54</f>
        <v>14.53</v>
      </c>
      <c r="F51" s="25">
        <v>24</v>
      </c>
      <c r="G51" s="22">
        <f>ROUND(D51-(D51*F51)/100,2)</f>
        <v>9.1999999999999993</v>
      </c>
      <c r="H51" s="22">
        <f>ROUND(E51-(E51*F51)/100,2)</f>
        <v>11.04</v>
      </c>
      <c r="I51" s="24">
        <v>8.3800000000000008</v>
      </c>
      <c r="J51" s="18">
        <f>G51/L51</f>
        <v>1.0849056603773584</v>
      </c>
      <c r="K51" s="23">
        <f>I51*1.1</f>
        <v>9.2180000000000017</v>
      </c>
      <c r="L51" s="22">
        <v>8.48</v>
      </c>
      <c r="M51" s="1">
        <f>L51*1.1</f>
        <v>9.3280000000000012</v>
      </c>
    </row>
    <row r="52" spans="1:13" ht="15">
      <c r="A52" s="49" t="s">
        <v>57</v>
      </c>
      <c r="B52" s="48" t="s">
        <v>56</v>
      </c>
      <c r="C52" s="47"/>
      <c r="D52" s="47"/>
      <c r="E52" s="47"/>
      <c r="F52" s="25"/>
      <c r="G52" s="22"/>
      <c r="H52" s="22"/>
      <c r="I52" s="24"/>
      <c r="J52" s="18" t="e">
        <f>G52/L52</f>
        <v>#DIV/0!</v>
      </c>
      <c r="K52" s="23">
        <f>I52*1.1</f>
        <v>0</v>
      </c>
      <c r="L52" s="22"/>
      <c r="M52" s="1">
        <f>L52*1.1</f>
        <v>0</v>
      </c>
    </row>
    <row r="53" spans="1:13" ht="30">
      <c r="A53" s="30" t="s">
        <v>55</v>
      </c>
      <c r="B53" s="46" t="s">
        <v>54</v>
      </c>
      <c r="C53" s="44"/>
      <c r="D53" s="45"/>
      <c r="E53" s="45"/>
      <c r="F53" s="25"/>
      <c r="G53" s="22"/>
      <c r="H53" s="22"/>
      <c r="I53" s="24"/>
      <c r="J53" s="18" t="e">
        <f>G53/L53</f>
        <v>#DIV/0!</v>
      </c>
      <c r="K53" s="23">
        <f>I53*1.1</f>
        <v>0</v>
      </c>
      <c r="L53" s="22"/>
      <c r="M53" s="1">
        <f>L53*1.1</f>
        <v>0</v>
      </c>
    </row>
    <row r="54" spans="1:13" ht="15">
      <c r="A54" s="30" t="s">
        <v>53</v>
      </c>
      <c r="B54" s="29" t="s">
        <v>52</v>
      </c>
      <c r="C54" s="33" t="s">
        <v>5</v>
      </c>
      <c r="D54" s="32">
        <f>[1]калькуляция!L57</f>
        <v>8.4700000000000006</v>
      </c>
      <c r="E54" s="31">
        <f>[1]калькуляция!M57</f>
        <v>10.16</v>
      </c>
      <c r="F54" s="25">
        <v>20</v>
      </c>
      <c r="G54" s="22">
        <f>ROUND(D54-(D54*F54)/100,2)</f>
        <v>6.78</v>
      </c>
      <c r="H54" s="22">
        <f>ROUND(E54-(E54*F54)/100,2)+0.01</f>
        <v>8.14</v>
      </c>
      <c r="I54" s="24">
        <v>6.2</v>
      </c>
      <c r="J54" s="18">
        <f>G54/L54</f>
        <v>1.1433389544688028</v>
      </c>
      <c r="K54" s="23">
        <f>I54*1.1</f>
        <v>6.8200000000000012</v>
      </c>
      <c r="L54" s="22">
        <v>5.93</v>
      </c>
      <c r="M54" s="1">
        <f>L54*1.1</f>
        <v>6.5230000000000006</v>
      </c>
    </row>
    <row r="55" spans="1:13" ht="15">
      <c r="A55" s="30" t="s">
        <v>51</v>
      </c>
      <c r="B55" s="29" t="s">
        <v>50</v>
      </c>
      <c r="C55" s="28" t="s">
        <v>5</v>
      </c>
      <c r="D55" s="27">
        <f>[1]калькуляция!L58</f>
        <v>14.14</v>
      </c>
      <c r="E55" s="26">
        <f>[1]калькуляция!M58</f>
        <v>16.97</v>
      </c>
      <c r="F55" s="25">
        <v>20</v>
      </c>
      <c r="G55" s="22">
        <f>ROUND(D55-(D55*F55)/100,2)</f>
        <v>11.31</v>
      </c>
      <c r="H55" s="22">
        <f>ROUND(E55-(E55*F55)/100,2)-0.01</f>
        <v>13.57</v>
      </c>
      <c r="I55" s="24">
        <v>10.52</v>
      </c>
      <c r="J55" s="18">
        <f>G55/L55</f>
        <v>1.1424242424242423</v>
      </c>
      <c r="K55" s="23">
        <f>I55*1.1</f>
        <v>11.572000000000001</v>
      </c>
      <c r="L55" s="22">
        <v>9.9</v>
      </c>
      <c r="M55" s="1">
        <f>L55*1.1</f>
        <v>10.89</v>
      </c>
    </row>
    <row r="56" spans="1:13" ht="30">
      <c r="A56" s="30" t="s">
        <v>49</v>
      </c>
      <c r="B56" s="29" t="s">
        <v>48</v>
      </c>
      <c r="C56" s="28" t="s">
        <v>5</v>
      </c>
      <c r="D56" s="27">
        <f>[1]калькуляция!L59</f>
        <v>16.96</v>
      </c>
      <c r="E56" s="26">
        <f>[1]калькуляция!M59</f>
        <v>20.350000000000001</v>
      </c>
      <c r="F56" s="25">
        <v>20</v>
      </c>
      <c r="G56" s="22">
        <f>ROUND(D56-(D56*F56)/100,2)</f>
        <v>13.57</v>
      </c>
      <c r="H56" s="22">
        <f>ROUND(E56-(E56*F56)/100,2)</f>
        <v>16.28</v>
      </c>
      <c r="I56" s="24">
        <v>12.48</v>
      </c>
      <c r="J56" s="18">
        <f>G56/L56</f>
        <v>1.1432181971356361</v>
      </c>
      <c r="K56" s="23">
        <f>I56*1.1</f>
        <v>13.728000000000002</v>
      </c>
      <c r="L56" s="22">
        <v>11.87</v>
      </c>
      <c r="M56" s="1">
        <f>L56*1.1</f>
        <v>13.057</v>
      </c>
    </row>
    <row r="57" spans="1:13" ht="30">
      <c r="A57" s="30" t="s">
        <v>47</v>
      </c>
      <c r="B57" s="29" t="s">
        <v>46</v>
      </c>
      <c r="C57" s="28" t="s">
        <v>5</v>
      </c>
      <c r="D57" s="27">
        <f>[1]калькуляция!L60</f>
        <v>21.21</v>
      </c>
      <c r="E57" s="26">
        <f>[1]калькуляция!M60</f>
        <v>25.45</v>
      </c>
      <c r="F57" s="25">
        <v>22</v>
      </c>
      <c r="G57" s="22">
        <f>ROUND(D57-(D57*F57)/100,2)</f>
        <v>16.54</v>
      </c>
      <c r="H57" s="22">
        <f>ROUND(E57-(E57*F57)/100,2)</f>
        <v>19.850000000000001</v>
      </c>
      <c r="I57" s="24">
        <v>15.22</v>
      </c>
      <c r="J57" s="18">
        <f>G57/L57</f>
        <v>1.1138047138047138</v>
      </c>
      <c r="K57" s="23">
        <f>I57*1.1</f>
        <v>16.742000000000001</v>
      </c>
      <c r="L57" s="22">
        <v>14.85</v>
      </c>
      <c r="M57" s="1">
        <f>L57*1.1</f>
        <v>16.335000000000001</v>
      </c>
    </row>
    <row r="58" spans="1:13" ht="15">
      <c r="A58" s="30" t="s">
        <v>45</v>
      </c>
      <c r="B58" s="29" t="s">
        <v>44</v>
      </c>
      <c r="C58" s="28" t="s">
        <v>5</v>
      </c>
      <c r="D58" s="27">
        <f>[1]калькуляция!L61</f>
        <v>16.96</v>
      </c>
      <c r="E58" s="26">
        <f>[1]калькуляция!M61</f>
        <v>20.350000000000001</v>
      </c>
      <c r="F58" s="25">
        <v>25</v>
      </c>
      <c r="G58" s="22">
        <f>ROUND(D58-(D58*F58)/100,2)</f>
        <v>12.72</v>
      </c>
      <c r="H58" s="22">
        <f>ROUND(E58-(E58*F58)/100,2)</f>
        <v>15.26</v>
      </c>
      <c r="I58" s="24">
        <v>11.45</v>
      </c>
      <c r="J58" s="18">
        <f>G58/L58</f>
        <v>1.0716090985678182</v>
      </c>
      <c r="K58" s="23">
        <f>I58*1.1</f>
        <v>12.595000000000001</v>
      </c>
      <c r="L58" s="22">
        <v>11.87</v>
      </c>
      <c r="M58" s="1">
        <f>L58*1.1</f>
        <v>13.057</v>
      </c>
    </row>
    <row r="59" spans="1:13" ht="15">
      <c r="A59" s="30" t="s">
        <v>43</v>
      </c>
      <c r="B59" s="29" t="s">
        <v>42</v>
      </c>
      <c r="C59" s="41" t="s">
        <v>5</v>
      </c>
      <c r="D59" s="38">
        <f>[1]калькуляция!L62</f>
        <v>28.27</v>
      </c>
      <c r="E59" s="37">
        <f>[1]калькуляция!M62</f>
        <v>33.92</v>
      </c>
      <c r="F59" s="25">
        <v>23</v>
      </c>
      <c r="G59" s="22">
        <f>ROUND(D59-(D59*F59)/100,2)</f>
        <v>21.77</v>
      </c>
      <c r="H59" s="22">
        <f>ROUND(E59-(E59*F59)/100,2)</f>
        <v>26.12</v>
      </c>
      <c r="I59" s="24">
        <v>20.350000000000001</v>
      </c>
      <c r="J59" s="18">
        <f>G59/L59</f>
        <v>1.1000505305709956</v>
      </c>
      <c r="K59" s="23">
        <f>I59*1.1</f>
        <v>22.385000000000005</v>
      </c>
      <c r="L59" s="22">
        <v>19.79</v>
      </c>
      <c r="M59" s="1">
        <f>L59*1.1</f>
        <v>21.769000000000002</v>
      </c>
    </row>
    <row r="60" spans="1:13" ht="42.75" customHeight="1">
      <c r="A60" s="30" t="s">
        <v>41</v>
      </c>
      <c r="B60" s="36" t="s">
        <v>40</v>
      </c>
      <c r="C60" s="44"/>
      <c r="D60" s="43"/>
      <c r="E60" s="43"/>
      <c r="F60" s="25"/>
      <c r="G60" s="22"/>
      <c r="H60" s="22"/>
      <c r="I60" s="24"/>
      <c r="J60" s="18" t="e">
        <f>G60/L60</f>
        <v>#DIV/0!</v>
      </c>
      <c r="K60" s="23">
        <f>I60*1.1</f>
        <v>0</v>
      </c>
      <c r="L60" s="22"/>
      <c r="M60" s="1">
        <f>L60*1.1</f>
        <v>0</v>
      </c>
    </row>
    <row r="61" spans="1:13" ht="15">
      <c r="A61" s="30" t="s">
        <v>39</v>
      </c>
      <c r="B61" s="29" t="s">
        <v>38</v>
      </c>
      <c r="C61" s="33" t="s">
        <v>5</v>
      </c>
      <c r="D61" s="32">
        <f>[1]калькуляция!L64</f>
        <v>21.21</v>
      </c>
      <c r="E61" s="31">
        <f>[1]калькуляция!M64</f>
        <v>25.45</v>
      </c>
      <c r="F61" s="25">
        <v>23</v>
      </c>
      <c r="G61" s="22">
        <f>ROUND(D61-(D61*F61)/100,2)</f>
        <v>16.329999999999998</v>
      </c>
      <c r="H61" s="22">
        <f>ROUND(E61-(E61*F61)/100,2)</f>
        <v>19.600000000000001</v>
      </c>
      <c r="I61" s="42">
        <v>14.195238095238093</v>
      </c>
      <c r="J61" s="18">
        <f>G61/L61</f>
        <v>1.0996632996632996</v>
      </c>
      <c r="K61" s="23">
        <f>I61*1.1</f>
        <v>15.614761904761904</v>
      </c>
      <c r="L61" s="22">
        <v>14.85</v>
      </c>
      <c r="M61" s="1">
        <f>L61*1.1</f>
        <v>16.335000000000001</v>
      </c>
    </row>
    <row r="62" spans="1:13" ht="24.75">
      <c r="A62" s="30" t="s">
        <v>37</v>
      </c>
      <c r="B62" s="29" t="s">
        <v>36</v>
      </c>
      <c r="C62" s="28" t="s">
        <v>33</v>
      </c>
      <c r="D62" s="27">
        <f>[1]калькуляция!L65</f>
        <v>28.27</v>
      </c>
      <c r="E62" s="26">
        <f>[1]калькуляция!M65</f>
        <v>33.92</v>
      </c>
      <c r="F62" s="25">
        <v>23</v>
      </c>
      <c r="G62" s="22">
        <f>ROUND(D62-(D62*F62)/100,2)</f>
        <v>21.77</v>
      </c>
      <c r="H62" s="22">
        <f>ROUND(E62-(E62*F62)/100,2)</f>
        <v>26.12</v>
      </c>
      <c r="I62" s="42">
        <v>15.597619047619048</v>
      </c>
      <c r="J62" s="18">
        <f>G62/L62</f>
        <v>1.1000505305709956</v>
      </c>
      <c r="K62" s="23">
        <f>I62*1.1</f>
        <v>17.157380952380954</v>
      </c>
      <c r="L62" s="22">
        <v>19.79</v>
      </c>
      <c r="M62" s="1">
        <f>L62*1.1</f>
        <v>21.769000000000002</v>
      </c>
    </row>
    <row r="63" spans="1:13" ht="24.75">
      <c r="A63" s="30" t="s">
        <v>35</v>
      </c>
      <c r="B63" s="29" t="s">
        <v>34</v>
      </c>
      <c r="C63" s="28" t="s">
        <v>33</v>
      </c>
      <c r="D63" s="27">
        <f>[1]калькуляция!L66</f>
        <v>12.11</v>
      </c>
      <c r="E63" s="26">
        <f>[1]калькуляция!M66</f>
        <v>14.53</v>
      </c>
      <c r="F63" s="25">
        <v>23</v>
      </c>
      <c r="G63" s="22">
        <f>ROUND(D63-(D63*F63)/100,2)</f>
        <v>9.32</v>
      </c>
      <c r="H63" s="22">
        <f>ROUND(E63-(E63*F63)/100,2)-0.01</f>
        <v>11.18</v>
      </c>
      <c r="I63" s="42">
        <v>6.8699999999999992</v>
      </c>
      <c r="J63" s="18">
        <f>G63/L63</f>
        <v>1.0990566037735849</v>
      </c>
      <c r="K63" s="23">
        <f>I63*1.1</f>
        <v>7.5569999999999995</v>
      </c>
      <c r="L63" s="22">
        <v>8.48</v>
      </c>
      <c r="M63" s="1">
        <f>L63*1.1</f>
        <v>9.3280000000000012</v>
      </c>
    </row>
    <row r="64" spans="1:13" ht="24.75">
      <c r="A64" s="30" t="s">
        <v>32</v>
      </c>
      <c r="B64" s="29" t="s">
        <v>31</v>
      </c>
      <c r="C64" s="28" t="s">
        <v>30</v>
      </c>
      <c r="D64" s="27">
        <f>[1]калькуляция!L67</f>
        <v>11.31</v>
      </c>
      <c r="E64" s="26">
        <f>[1]калькуляция!M67</f>
        <v>13.57</v>
      </c>
      <c r="F64" s="25">
        <v>23</v>
      </c>
      <c r="G64" s="22">
        <f>ROUND(D64-(D64*F64)/100,2)</f>
        <v>8.7100000000000009</v>
      </c>
      <c r="H64" s="22">
        <f>ROUND(E64-(E64*F64)/100,2)</f>
        <v>10.45</v>
      </c>
      <c r="I64" s="42">
        <v>7.0200000000000005</v>
      </c>
      <c r="J64" s="18">
        <f>G64/L64</f>
        <v>1.0997474747474749</v>
      </c>
      <c r="K64" s="23">
        <f>I64*1.1</f>
        <v>7.7220000000000013</v>
      </c>
      <c r="L64" s="22">
        <v>7.92</v>
      </c>
      <c r="M64" s="1">
        <f>L64*1.1</f>
        <v>8.7119999999999997</v>
      </c>
    </row>
    <row r="65" spans="1:13" ht="30">
      <c r="A65" s="30" t="s">
        <v>29</v>
      </c>
      <c r="B65" s="29" t="s">
        <v>28</v>
      </c>
      <c r="C65" s="41" t="s">
        <v>27</v>
      </c>
      <c r="D65" s="38">
        <f>[1]калькуляция!L68</f>
        <v>32.69</v>
      </c>
      <c r="E65" s="37">
        <f>[1]калькуляция!M68</f>
        <v>39.229999999999997</v>
      </c>
      <c r="F65" s="25">
        <v>23</v>
      </c>
      <c r="G65" s="22">
        <f>ROUND(D65-(D65*F65)/100,2)</f>
        <v>25.17</v>
      </c>
      <c r="H65" s="22">
        <f>ROUND(E65-(E65*F65)/100,2)-0.01</f>
        <v>30.2</v>
      </c>
      <c r="I65" s="42">
        <v>19.186111111111114</v>
      </c>
      <c r="J65" s="18">
        <f>G65/L65</f>
        <v>1.1000874125874127</v>
      </c>
      <c r="K65" s="23">
        <f>I65*1.1</f>
        <v>21.104722222222225</v>
      </c>
      <c r="L65" s="22">
        <v>22.88</v>
      </c>
      <c r="M65" s="1">
        <f>L65*1.1</f>
        <v>25.167999999999999</v>
      </c>
    </row>
    <row r="66" spans="1:13" ht="47.25" customHeight="1">
      <c r="A66" s="30" t="s">
        <v>26</v>
      </c>
      <c r="B66" s="36" t="s">
        <v>25</v>
      </c>
      <c r="C66" s="36"/>
      <c r="D66" s="35"/>
      <c r="E66" s="35"/>
      <c r="F66" s="25"/>
      <c r="G66" s="22"/>
      <c r="H66" s="22"/>
      <c r="I66" s="24"/>
      <c r="J66" s="18" t="e">
        <f>G66/L66</f>
        <v>#DIV/0!</v>
      </c>
      <c r="K66" s="23">
        <f>I66*1.1</f>
        <v>0</v>
      </c>
      <c r="L66" s="22"/>
      <c r="M66" s="1">
        <f>L66*1.1</f>
        <v>0</v>
      </c>
    </row>
    <row r="67" spans="1:13" ht="30">
      <c r="A67" s="30" t="s">
        <v>24</v>
      </c>
      <c r="B67" s="29" t="s">
        <v>23</v>
      </c>
      <c r="C67" s="33" t="s">
        <v>13</v>
      </c>
      <c r="D67" s="32">
        <f>[1]калькуляция!L70</f>
        <v>25.65</v>
      </c>
      <c r="E67" s="31">
        <f>[1]калькуляция!M70</f>
        <v>30.78</v>
      </c>
      <c r="F67" s="25">
        <v>24</v>
      </c>
      <c r="G67" s="22">
        <f>ROUND(D67-(D67*F67)/100,2)</f>
        <v>19.489999999999998</v>
      </c>
      <c r="H67" s="22">
        <f>ROUND(E67-(E67*F67)/100,2)</f>
        <v>23.39</v>
      </c>
      <c r="I67" s="24">
        <v>17.54</v>
      </c>
      <c r="J67" s="18">
        <f>G67/L67</f>
        <v>1.0851893095768372</v>
      </c>
      <c r="K67" s="23">
        <f>I67*1.1</f>
        <v>19.294</v>
      </c>
      <c r="L67" s="22">
        <v>17.96</v>
      </c>
      <c r="M67" s="1">
        <f>L67*1.1</f>
        <v>19.756000000000004</v>
      </c>
    </row>
    <row r="68" spans="1:13" ht="30">
      <c r="A68" s="30" t="s">
        <v>22</v>
      </c>
      <c r="B68" s="29" t="s">
        <v>11</v>
      </c>
      <c r="C68" s="41" t="s">
        <v>10</v>
      </c>
      <c r="D68" s="38">
        <f>[1]калькуляция!L71</f>
        <v>35.32</v>
      </c>
      <c r="E68" s="37">
        <f>[1]калькуляция!M71</f>
        <v>42.38</v>
      </c>
      <c r="F68" s="25">
        <v>24</v>
      </c>
      <c r="G68" s="22">
        <f>ROUND(D68-(D68*F68)/100,2)</f>
        <v>26.84</v>
      </c>
      <c r="H68" s="22">
        <f>ROUND(E68-(E68*F68)/100,2)</f>
        <v>32.21</v>
      </c>
      <c r="I68" s="24">
        <v>24.6</v>
      </c>
      <c r="J68" s="18">
        <f>G68/L68</f>
        <v>1.0857605177993528</v>
      </c>
      <c r="K68" s="23">
        <f>I68*1.1</f>
        <v>27.060000000000002</v>
      </c>
      <c r="L68" s="22">
        <v>24.72</v>
      </c>
      <c r="M68" s="1">
        <f>L68*1.1</f>
        <v>27.192</v>
      </c>
    </row>
    <row r="69" spans="1:13" ht="45" customHeight="1">
      <c r="A69" s="30" t="s">
        <v>21</v>
      </c>
      <c r="B69" s="36" t="s">
        <v>20</v>
      </c>
      <c r="C69" s="36"/>
      <c r="D69" s="35"/>
      <c r="E69" s="35"/>
      <c r="F69" s="25"/>
      <c r="G69" s="22"/>
      <c r="H69" s="22"/>
      <c r="I69" s="24"/>
      <c r="J69" s="18" t="e">
        <f>G69/L69</f>
        <v>#DIV/0!</v>
      </c>
      <c r="K69" s="23">
        <f>I69*1.1</f>
        <v>0</v>
      </c>
      <c r="L69" s="22"/>
      <c r="M69" s="1">
        <f>L69*1.1</f>
        <v>0</v>
      </c>
    </row>
    <row r="70" spans="1:13" ht="30">
      <c r="A70" s="30" t="s">
        <v>19</v>
      </c>
      <c r="B70" s="29" t="s">
        <v>14</v>
      </c>
      <c r="C70" s="40" t="s">
        <v>13</v>
      </c>
      <c r="D70" s="32">
        <f>[1]калькуляция!L73</f>
        <v>60.54</v>
      </c>
      <c r="E70" s="31">
        <f>[1]калькуляция!M73</f>
        <v>72.650000000000006</v>
      </c>
      <c r="F70" s="25">
        <v>25</v>
      </c>
      <c r="G70" s="22">
        <f>ROUND(D70-(D70*F70)/100,2)</f>
        <v>45.41</v>
      </c>
      <c r="H70" s="22">
        <f>ROUND(E70-(E70*F70)/100,2)</f>
        <v>54.49</v>
      </c>
      <c r="I70" s="24">
        <v>42.32</v>
      </c>
      <c r="J70" s="18">
        <f>G70/L70</f>
        <v>1.1540025412960608</v>
      </c>
      <c r="K70" s="23">
        <f>I70*1.1</f>
        <v>46.552000000000007</v>
      </c>
      <c r="L70" s="22">
        <v>39.35</v>
      </c>
      <c r="M70" s="1">
        <f>L70*1.1</f>
        <v>43.285000000000004</v>
      </c>
    </row>
    <row r="71" spans="1:13" ht="30">
      <c r="A71" s="30" t="s">
        <v>18</v>
      </c>
      <c r="B71" s="29" t="s">
        <v>11</v>
      </c>
      <c r="C71" s="39" t="s">
        <v>10</v>
      </c>
      <c r="D71" s="38">
        <f>[1]калькуляция!L74</f>
        <v>70.650000000000006</v>
      </c>
      <c r="E71" s="37">
        <f>[1]калькуляция!M74</f>
        <v>84.78</v>
      </c>
      <c r="F71" s="25">
        <v>25</v>
      </c>
      <c r="G71" s="22">
        <f>ROUND(D71-(D71*F71)/100,2)</f>
        <v>52.99</v>
      </c>
      <c r="H71" s="22">
        <f>ROUND(E71-(E71*F71)/100,2)</f>
        <v>63.59</v>
      </c>
      <c r="I71" s="24">
        <v>49.75</v>
      </c>
      <c r="J71" s="18">
        <f>G71/L71</f>
        <v>1.1539634146341464</v>
      </c>
      <c r="K71" s="23">
        <f>I71*1.1</f>
        <v>54.725000000000001</v>
      </c>
      <c r="L71" s="22">
        <v>45.92</v>
      </c>
      <c r="M71" s="1">
        <f>L71*1.1</f>
        <v>50.512000000000008</v>
      </c>
    </row>
    <row r="72" spans="1:13" ht="70.5" customHeight="1">
      <c r="A72" s="30" t="s">
        <v>17</v>
      </c>
      <c r="B72" s="36" t="s">
        <v>16</v>
      </c>
      <c r="C72" s="36"/>
      <c r="D72" s="35"/>
      <c r="E72" s="35"/>
      <c r="F72" s="25"/>
      <c r="G72" s="22"/>
      <c r="H72" s="22"/>
      <c r="I72" s="34"/>
      <c r="J72" s="18" t="e">
        <f>G72/L72</f>
        <v>#DIV/0!</v>
      </c>
      <c r="K72" s="23">
        <f>I72*1.1</f>
        <v>0</v>
      </c>
      <c r="L72" s="22"/>
      <c r="M72" s="1">
        <f>L72*1.1</f>
        <v>0</v>
      </c>
    </row>
    <row r="73" spans="1:13" ht="30">
      <c r="A73" s="30" t="s">
        <v>15</v>
      </c>
      <c r="B73" s="29" t="s">
        <v>14</v>
      </c>
      <c r="C73" s="33" t="s">
        <v>13</v>
      </c>
      <c r="D73" s="32">
        <f>[1]калькуляция!L76</f>
        <v>20.190000000000001</v>
      </c>
      <c r="E73" s="31">
        <f>[1]калькуляция!M76</f>
        <v>24.23</v>
      </c>
      <c r="F73" s="25">
        <v>25</v>
      </c>
      <c r="G73" s="22">
        <f>ROUND(D73-(D73*F73)/100,2)</f>
        <v>15.14</v>
      </c>
      <c r="H73" s="22">
        <f>ROUND(E73-(E73*F73)/100,2)</f>
        <v>18.170000000000002</v>
      </c>
      <c r="I73" s="24">
        <v>13.73</v>
      </c>
      <c r="J73" s="18">
        <f>G73/L73</f>
        <v>1.1539634146341464</v>
      </c>
      <c r="K73" s="23">
        <f>I73*1.1</f>
        <v>15.103000000000002</v>
      </c>
      <c r="L73" s="22">
        <v>13.12</v>
      </c>
      <c r="M73" s="1">
        <f>L73*1.1</f>
        <v>14.432</v>
      </c>
    </row>
    <row r="74" spans="1:13" ht="30">
      <c r="A74" s="30" t="s">
        <v>12</v>
      </c>
      <c r="B74" s="29" t="s">
        <v>11</v>
      </c>
      <c r="C74" s="28" t="s">
        <v>10</v>
      </c>
      <c r="D74" s="27">
        <f>[1]калькуляция!L77</f>
        <v>30.27</v>
      </c>
      <c r="E74" s="26">
        <f>[1]калькуляция!M77</f>
        <v>36.32</v>
      </c>
      <c r="F74" s="25">
        <v>25</v>
      </c>
      <c r="G74" s="22">
        <f>ROUND(D74-(D74*F74)/100,2)</f>
        <v>22.7</v>
      </c>
      <c r="H74" s="22">
        <f>ROUND(E74-(E74*F74)/100,2)</f>
        <v>27.24</v>
      </c>
      <c r="I74" s="24">
        <v>20.89</v>
      </c>
      <c r="J74" s="18">
        <f>G74/L74</f>
        <v>1.1534552845528454</v>
      </c>
      <c r="K74" s="23">
        <f>I74*1.1</f>
        <v>22.979000000000003</v>
      </c>
      <c r="L74" s="22">
        <v>19.68</v>
      </c>
      <c r="M74" s="1">
        <f>L74*1.1</f>
        <v>21.648</v>
      </c>
    </row>
    <row r="75" spans="1:13" ht="30">
      <c r="A75" s="30" t="s">
        <v>9</v>
      </c>
      <c r="B75" s="29" t="s">
        <v>8</v>
      </c>
      <c r="C75" s="28" t="s">
        <v>5</v>
      </c>
      <c r="D75" s="27">
        <f>[1]калькуляция!L78</f>
        <v>0.8</v>
      </c>
      <c r="E75" s="26">
        <f>[1]калькуляция!M78</f>
        <v>0.96</v>
      </c>
      <c r="F75" s="25">
        <v>20</v>
      </c>
      <c r="G75" s="22">
        <f>ROUND(D75-(D75*F75)/100,2)</f>
        <v>0.64</v>
      </c>
      <c r="H75" s="22">
        <f>ROUND(E75-(E75*F75)/100,2)</f>
        <v>0.77</v>
      </c>
      <c r="I75" s="24">
        <v>0.57999999999999996</v>
      </c>
      <c r="J75" s="18">
        <f>G75/L75</f>
        <v>1.0666666666666667</v>
      </c>
      <c r="K75" s="23">
        <f>I75*1.1</f>
        <v>0.63800000000000001</v>
      </c>
      <c r="L75" s="22">
        <v>0.6</v>
      </c>
      <c r="M75" s="1">
        <f>L75*1.1</f>
        <v>0.66</v>
      </c>
    </row>
    <row r="76" spans="1:13" ht="15">
      <c r="A76" s="30" t="s">
        <v>7</v>
      </c>
      <c r="B76" s="29" t="s">
        <v>6</v>
      </c>
      <c r="C76" s="28" t="s">
        <v>5</v>
      </c>
      <c r="D76" s="27">
        <f>[1]калькуляция!L79</f>
        <v>16.96</v>
      </c>
      <c r="E76" s="26">
        <f>[1]калькуляция!M79</f>
        <v>20.350000000000001</v>
      </c>
      <c r="F76" s="25">
        <v>20</v>
      </c>
      <c r="G76" s="22">
        <f>ROUND(D76-(D76*F76)/100,2)</f>
        <v>13.57</v>
      </c>
      <c r="H76" s="22">
        <f>ROUND(E76-(E76*F76)/100,2)</f>
        <v>16.28</v>
      </c>
      <c r="I76" s="24">
        <v>12.14</v>
      </c>
      <c r="J76" s="18">
        <f>G76/L76</f>
        <v>1.0668238993710693</v>
      </c>
      <c r="K76" s="23">
        <f>I76*1.1</f>
        <v>13.354000000000001</v>
      </c>
      <c r="L76" s="22">
        <v>12.72</v>
      </c>
      <c r="M76" s="1">
        <f>L76*1.1</f>
        <v>13.992000000000003</v>
      </c>
    </row>
    <row r="77" spans="1:13" ht="15">
      <c r="A77" s="8"/>
      <c r="B77" s="8"/>
      <c r="C77" s="8"/>
      <c r="D77" s="8"/>
      <c r="E77" s="6"/>
      <c r="F77" s="21"/>
      <c r="G77" s="20">
        <f>SUM(G15:G76)</f>
        <v>703.01</v>
      </c>
      <c r="I77" s="19">
        <f>SUM(I15:I76)</f>
        <v>625.65896825396828</v>
      </c>
      <c r="J77" s="18">
        <f>G77/L77</f>
        <v>1.0996042732235305</v>
      </c>
      <c r="K77" s="17">
        <f>SUM(K15:K76)</f>
        <v>688.22486507936526</v>
      </c>
      <c r="L77" s="17">
        <f>SUM(L15:L76)</f>
        <v>639.33000000000015</v>
      </c>
      <c r="M77" s="17">
        <f>SUM(M15:M76)</f>
        <v>703.26299999999992</v>
      </c>
    </row>
    <row r="78" spans="1:13" ht="12.75" customHeight="1">
      <c r="A78" s="8"/>
      <c r="B78" s="16" t="s">
        <v>4</v>
      </c>
      <c r="C78" s="16"/>
      <c r="D78" s="16"/>
      <c r="E78" s="16"/>
      <c r="F78" s="15"/>
      <c r="G78" s="15"/>
    </row>
    <row r="79" spans="1:13" ht="24" customHeight="1">
      <c r="A79" s="8"/>
      <c r="B79" s="16"/>
      <c r="C79" s="16"/>
      <c r="D79" s="16"/>
      <c r="E79" s="16"/>
      <c r="F79" s="15"/>
      <c r="G79" s="15"/>
    </row>
    <row r="80" spans="1:13" ht="15">
      <c r="A80" s="8"/>
      <c r="B80" s="8"/>
      <c r="C80" s="8"/>
      <c r="D80" s="8"/>
      <c r="E80" s="6"/>
    </row>
    <row r="81" spans="1:10" s="1" customFormat="1" ht="30" customHeight="1">
      <c r="A81" s="8"/>
      <c r="B81" s="8" t="s">
        <v>3</v>
      </c>
      <c r="C81" s="8"/>
      <c r="D81" s="7" t="s">
        <v>2</v>
      </c>
      <c r="E81" s="14"/>
      <c r="F81" s="4"/>
      <c r="G81" s="5" t="s">
        <v>2</v>
      </c>
      <c r="H81" s="5"/>
      <c r="I81" s="11"/>
      <c r="J81" s="10"/>
    </row>
    <row r="82" spans="1:10" s="1" customFormat="1" ht="15">
      <c r="A82" s="8"/>
      <c r="B82" s="8"/>
      <c r="C82" s="8"/>
      <c r="D82" s="7"/>
      <c r="E82" s="14"/>
      <c r="F82" s="4"/>
      <c r="G82" s="13"/>
      <c r="H82" s="12"/>
      <c r="I82" s="11"/>
      <c r="J82" s="10"/>
    </row>
    <row r="83" spans="1:10" s="1" customFormat="1" ht="30" customHeight="1">
      <c r="A83" s="8"/>
      <c r="B83" s="9" t="s">
        <v>1</v>
      </c>
      <c r="C83" s="8"/>
      <c r="D83" s="7" t="s">
        <v>0</v>
      </c>
      <c r="E83" s="6"/>
      <c r="G83" s="5" t="s">
        <v>0</v>
      </c>
      <c r="H83" s="5"/>
      <c r="I83" s="2"/>
      <c r="J83" s="3"/>
    </row>
    <row r="84" spans="1:10" s="1" customFormat="1">
      <c r="A84" s="4"/>
      <c r="B84" s="4"/>
      <c r="C84" s="4"/>
      <c r="D84" s="4"/>
      <c r="I84" s="2"/>
      <c r="J84" s="3"/>
    </row>
    <row r="85" spans="1:10" s="1" customFormat="1">
      <c r="A85" s="4"/>
      <c r="B85" s="4"/>
      <c r="C85" s="4"/>
      <c r="D85" s="4"/>
      <c r="I85" s="2"/>
      <c r="J85" s="3"/>
    </row>
    <row r="86" spans="1:10" s="1" customFormat="1">
      <c r="A86" s="4"/>
      <c r="B86" s="4"/>
      <c r="C86" s="4"/>
      <c r="D86" s="4"/>
      <c r="I86" s="2"/>
      <c r="J86" s="3"/>
    </row>
    <row r="87" spans="1:10" s="1" customFormat="1">
      <c r="A87" s="4"/>
      <c r="B87" s="4"/>
      <c r="C87" s="4"/>
      <c r="D87" s="4"/>
      <c r="I87" s="2"/>
      <c r="J87" s="3"/>
    </row>
    <row r="88" spans="1:10" s="1" customFormat="1">
      <c r="A88" s="4"/>
      <c r="B88" s="4"/>
      <c r="C88" s="4"/>
      <c r="D88" s="4"/>
      <c r="I88" s="2"/>
      <c r="J88" s="3"/>
    </row>
    <row r="89" spans="1:10" s="1" customFormat="1">
      <c r="A89" s="4"/>
      <c r="B89" s="4"/>
      <c r="C89" s="4"/>
      <c r="D89" s="4"/>
      <c r="I89" s="2"/>
      <c r="J89" s="3"/>
    </row>
    <row r="90" spans="1:10" s="1" customFormat="1">
      <c r="A90" s="4"/>
      <c r="B90" s="4"/>
      <c r="C90" s="4"/>
      <c r="D90" s="4"/>
      <c r="I90" s="2"/>
      <c r="J90" s="3"/>
    </row>
    <row r="91" spans="1:10" s="1" customFormat="1">
      <c r="A91" s="4"/>
      <c r="B91" s="4"/>
      <c r="C91" s="4"/>
      <c r="D91" s="4"/>
      <c r="I91" s="2"/>
      <c r="J91" s="3"/>
    </row>
    <row r="92" spans="1:10" s="1" customFormat="1">
      <c r="A92" s="4"/>
      <c r="B92" s="4"/>
      <c r="C92" s="4"/>
      <c r="D92" s="4"/>
      <c r="I92" s="2"/>
      <c r="J92" s="3"/>
    </row>
    <row r="93" spans="1:10" s="1" customFormat="1">
      <c r="A93" s="4"/>
      <c r="B93" s="4"/>
      <c r="C93" s="4"/>
      <c r="D93" s="4"/>
      <c r="I93" s="2"/>
      <c r="J93" s="3"/>
    </row>
    <row r="94" spans="1:10" s="1" customFormat="1">
      <c r="A94" s="4"/>
      <c r="B94" s="4"/>
      <c r="C94" s="4"/>
      <c r="D94" s="4"/>
      <c r="I94" s="2"/>
      <c r="J94" s="3"/>
    </row>
    <row r="95" spans="1:10" s="1" customFormat="1">
      <c r="A95" s="4"/>
      <c r="B95" s="4"/>
      <c r="C95" s="4"/>
      <c r="D95" s="4"/>
      <c r="I95" s="2"/>
      <c r="J95" s="3"/>
    </row>
    <row r="96" spans="1:10" s="1" customFormat="1">
      <c r="A96" s="4"/>
      <c r="B96" s="4"/>
      <c r="C96" s="4"/>
      <c r="D96" s="4"/>
      <c r="I96" s="2"/>
      <c r="J96" s="3"/>
    </row>
    <row r="97" spans="1:4" s="1" customFormat="1">
      <c r="A97" s="4"/>
      <c r="B97" s="4"/>
      <c r="C97" s="4"/>
      <c r="D97" s="4"/>
    </row>
    <row r="98" spans="1:4" s="1" customFormat="1">
      <c r="A98" s="4"/>
      <c r="B98" s="4"/>
      <c r="C98" s="4"/>
      <c r="D98" s="4"/>
    </row>
    <row r="99" spans="1:4" s="1" customFormat="1">
      <c r="A99" s="4"/>
      <c r="B99" s="4"/>
      <c r="C99" s="4"/>
      <c r="D99" s="4"/>
    </row>
    <row r="100" spans="1:4" s="1" customFormat="1">
      <c r="A100" s="4"/>
      <c r="B100" s="4"/>
      <c r="C100" s="4"/>
      <c r="D100" s="4"/>
    </row>
    <row r="101" spans="1:4" s="1" customFormat="1">
      <c r="A101" s="4"/>
      <c r="B101" s="4"/>
      <c r="C101" s="4"/>
      <c r="D101" s="4"/>
    </row>
    <row r="102" spans="1:4" s="1" customFormat="1">
      <c r="A102" s="4"/>
      <c r="B102" s="4"/>
      <c r="C102" s="4"/>
      <c r="D102" s="4"/>
    </row>
    <row r="103" spans="1:4" s="1" customFormat="1">
      <c r="A103" s="4"/>
      <c r="B103" s="4"/>
      <c r="C103" s="4"/>
      <c r="D103" s="4"/>
    </row>
    <row r="104" spans="1:4" s="1" customFormat="1">
      <c r="A104" s="4"/>
      <c r="B104" s="4"/>
      <c r="C104" s="4"/>
      <c r="D104" s="4"/>
    </row>
    <row r="105" spans="1:4" s="1" customFormat="1">
      <c r="A105" s="4"/>
      <c r="B105" s="4"/>
      <c r="C105" s="4"/>
      <c r="D105" s="4"/>
    </row>
    <row r="106" spans="1:4" s="1" customFormat="1">
      <c r="A106" s="4"/>
      <c r="B106" s="4"/>
      <c r="C106" s="4"/>
      <c r="D106" s="4"/>
    </row>
    <row r="107" spans="1:4" s="1" customFormat="1">
      <c r="A107" s="4"/>
      <c r="B107" s="4"/>
      <c r="C107" s="4"/>
      <c r="D107" s="4"/>
    </row>
    <row r="108" spans="1:4" s="1" customFormat="1">
      <c r="A108" s="4"/>
      <c r="B108" s="4"/>
      <c r="C108" s="4"/>
      <c r="D108" s="4"/>
    </row>
    <row r="109" spans="1:4" s="1" customFormat="1">
      <c r="A109" s="4"/>
      <c r="B109" s="4"/>
      <c r="C109" s="4"/>
      <c r="D109" s="4"/>
    </row>
    <row r="110" spans="1:4" s="1" customFormat="1">
      <c r="A110" s="4"/>
      <c r="B110" s="4"/>
      <c r="C110" s="4"/>
      <c r="D110" s="4"/>
    </row>
    <row r="111" spans="1:4" s="1" customFormat="1">
      <c r="A111" s="4"/>
      <c r="B111" s="4"/>
      <c r="C111" s="4"/>
      <c r="D111" s="4"/>
    </row>
    <row r="112" spans="1:4" s="1" customFormat="1">
      <c r="A112" s="4"/>
      <c r="B112" s="4"/>
      <c r="C112" s="4"/>
      <c r="D112" s="4"/>
    </row>
    <row r="113" spans="1:4" s="1" customFormat="1">
      <c r="A113" s="4"/>
      <c r="B113" s="4"/>
      <c r="C113" s="4"/>
      <c r="D113" s="4"/>
    </row>
    <row r="114" spans="1:4" s="1" customFormat="1">
      <c r="A114" s="4"/>
      <c r="B114" s="4"/>
      <c r="C114" s="4"/>
      <c r="D114" s="4"/>
    </row>
    <row r="115" spans="1:4" s="1" customFormat="1">
      <c r="A115" s="4"/>
      <c r="B115" s="4"/>
      <c r="C115" s="4"/>
      <c r="D115" s="4"/>
    </row>
    <row r="116" spans="1:4" s="1" customFormat="1">
      <c r="A116" s="4"/>
      <c r="B116" s="4"/>
      <c r="C116" s="4"/>
      <c r="D116" s="4"/>
    </row>
    <row r="117" spans="1:4" s="1" customFormat="1">
      <c r="A117" s="4"/>
      <c r="B117" s="4"/>
      <c r="C117" s="4"/>
      <c r="D117" s="4"/>
    </row>
    <row r="118" spans="1:4" s="1" customFormat="1">
      <c r="A118" s="4"/>
      <c r="B118" s="4"/>
      <c r="C118" s="4"/>
      <c r="D118" s="4"/>
    </row>
    <row r="119" spans="1:4" s="1" customFormat="1">
      <c r="A119" s="4"/>
      <c r="B119" s="4"/>
      <c r="C119" s="4"/>
      <c r="D119" s="4"/>
    </row>
    <row r="120" spans="1:4" s="1" customFormat="1">
      <c r="A120" s="4"/>
      <c r="B120" s="4"/>
      <c r="C120" s="4"/>
      <c r="D120" s="4"/>
    </row>
    <row r="121" spans="1:4" s="1" customFormat="1">
      <c r="A121" s="4"/>
      <c r="B121" s="4"/>
      <c r="C121" s="4"/>
      <c r="D121" s="4"/>
    </row>
    <row r="122" spans="1:4" s="1" customFormat="1">
      <c r="A122" s="4"/>
      <c r="B122" s="4"/>
      <c r="C122" s="4"/>
      <c r="D122" s="4"/>
    </row>
    <row r="123" spans="1:4" s="1" customFormat="1">
      <c r="A123" s="4"/>
      <c r="B123" s="4"/>
      <c r="C123" s="4"/>
      <c r="D123" s="4"/>
    </row>
    <row r="124" spans="1:4" s="1" customFormat="1">
      <c r="A124" s="4"/>
      <c r="B124" s="4"/>
      <c r="C124" s="4"/>
      <c r="D124" s="4"/>
    </row>
    <row r="125" spans="1:4" s="1" customFormat="1">
      <c r="A125" s="4"/>
      <c r="B125" s="4"/>
      <c r="C125" s="4"/>
      <c r="D125" s="4"/>
    </row>
    <row r="126" spans="1:4" s="1" customFormat="1">
      <c r="A126" s="4"/>
      <c r="B126" s="4"/>
      <c r="C126" s="4"/>
      <c r="D126" s="4"/>
    </row>
    <row r="127" spans="1:4" s="1" customFormat="1">
      <c r="A127" s="4"/>
      <c r="B127" s="4"/>
      <c r="C127" s="4"/>
      <c r="D127" s="4"/>
    </row>
    <row r="128" spans="1:4" s="1" customFormat="1">
      <c r="A128" s="4"/>
      <c r="B128" s="4"/>
      <c r="C128" s="4"/>
      <c r="D128" s="4"/>
    </row>
    <row r="129" spans="1:4" s="1" customFormat="1">
      <c r="A129" s="4"/>
      <c r="B129" s="4"/>
      <c r="C129" s="4"/>
      <c r="D129" s="4"/>
    </row>
    <row r="130" spans="1:4" s="1" customFormat="1">
      <c r="A130" s="4"/>
      <c r="B130" s="4"/>
      <c r="C130" s="4"/>
      <c r="D130" s="4"/>
    </row>
    <row r="131" spans="1:4" s="1" customFormat="1">
      <c r="A131" s="4"/>
      <c r="B131" s="4"/>
      <c r="C131" s="4"/>
      <c r="D131" s="4"/>
    </row>
    <row r="132" spans="1:4" s="1" customFormat="1">
      <c r="A132" s="4"/>
      <c r="B132" s="4"/>
      <c r="C132" s="4"/>
      <c r="D132" s="4"/>
    </row>
    <row r="133" spans="1:4" s="1" customFormat="1">
      <c r="A133" s="4"/>
      <c r="B133" s="4"/>
      <c r="C133" s="4"/>
      <c r="D133" s="4"/>
    </row>
    <row r="134" spans="1:4" s="1" customFormat="1">
      <c r="A134" s="4"/>
      <c r="B134" s="4"/>
      <c r="C134" s="4"/>
      <c r="D134" s="4"/>
    </row>
    <row r="135" spans="1:4" s="1" customFormat="1">
      <c r="A135" s="4"/>
      <c r="B135" s="4"/>
      <c r="C135" s="4"/>
      <c r="D135" s="4"/>
    </row>
    <row r="136" spans="1:4" s="1" customFormat="1">
      <c r="A136" s="4"/>
      <c r="B136" s="4"/>
      <c r="C136" s="4"/>
      <c r="D136" s="4"/>
    </row>
    <row r="137" spans="1:4" s="1" customFormat="1">
      <c r="A137" s="4"/>
      <c r="B137" s="4"/>
      <c r="C137" s="4"/>
      <c r="D137" s="4"/>
    </row>
    <row r="138" spans="1:4" s="1" customFormat="1">
      <c r="A138" s="4"/>
      <c r="B138" s="4"/>
      <c r="C138" s="4"/>
      <c r="D138" s="4"/>
    </row>
    <row r="139" spans="1:4" s="1" customFormat="1">
      <c r="A139" s="4"/>
      <c r="B139" s="4"/>
      <c r="C139" s="4"/>
      <c r="D139" s="4"/>
    </row>
    <row r="140" spans="1:4" s="1" customFormat="1">
      <c r="A140" s="4"/>
      <c r="B140" s="4"/>
      <c r="C140" s="4"/>
      <c r="D140" s="4"/>
    </row>
    <row r="141" spans="1:4" s="1" customFormat="1">
      <c r="A141" s="4"/>
      <c r="B141" s="4"/>
      <c r="C141" s="4"/>
      <c r="D141" s="4"/>
    </row>
    <row r="142" spans="1:4" s="1" customFormat="1">
      <c r="A142" s="4"/>
      <c r="B142" s="4"/>
      <c r="C142" s="4"/>
      <c r="D142" s="4"/>
    </row>
    <row r="143" spans="1:4" s="1" customFormat="1">
      <c r="A143" s="4"/>
      <c r="B143" s="4"/>
      <c r="C143" s="4"/>
      <c r="D143" s="4"/>
    </row>
    <row r="144" spans="1:4" s="1" customFormat="1">
      <c r="A144" s="4"/>
      <c r="B144" s="4"/>
      <c r="C144" s="4"/>
      <c r="D144" s="4"/>
    </row>
    <row r="145" spans="1:4" s="1" customFormat="1">
      <c r="A145" s="4"/>
      <c r="B145" s="4"/>
      <c r="C145" s="4"/>
      <c r="D145" s="4"/>
    </row>
    <row r="146" spans="1:4" s="1" customFormat="1">
      <c r="A146" s="4"/>
      <c r="B146" s="4"/>
      <c r="C146" s="4"/>
      <c r="D146" s="4"/>
    </row>
    <row r="147" spans="1:4" s="1" customFormat="1">
      <c r="A147" s="4"/>
      <c r="B147" s="4"/>
      <c r="C147" s="4"/>
      <c r="D147" s="4"/>
    </row>
    <row r="148" spans="1:4" s="1" customFormat="1">
      <c r="A148" s="4"/>
      <c r="B148" s="4"/>
      <c r="C148" s="4"/>
      <c r="D148" s="4"/>
    </row>
    <row r="149" spans="1:4" s="1" customFormat="1">
      <c r="A149" s="4"/>
      <c r="B149" s="4"/>
      <c r="C149" s="4"/>
      <c r="D149" s="4"/>
    </row>
    <row r="150" spans="1:4" s="1" customFormat="1">
      <c r="A150" s="4"/>
      <c r="B150" s="4"/>
      <c r="C150" s="4"/>
      <c r="D150" s="4"/>
    </row>
    <row r="151" spans="1:4" s="1" customFormat="1">
      <c r="A151" s="4"/>
      <c r="B151" s="4"/>
      <c r="C151" s="4"/>
      <c r="D151" s="4"/>
    </row>
    <row r="152" spans="1:4" s="1" customFormat="1">
      <c r="A152" s="4"/>
      <c r="B152" s="4"/>
      <c r="C152" s="4"/>
      <c r="D152" s="4"/>
    </row>
    <row r="153" spans="1:4" s="1" customFormat="1">
      <c r="A153" s="4"/>
      <c r="B153" s="4"/>
      <c r="C153" s="4"/>
      <c r="D153" s="4"/>
    </row>
    <row r="154" spans="1:4" s="1" customFormat="1">
      <c r="A154" s="4"/>
      <c r="B154" s="4"/>
      <c r="C154" s="4"/>
      <c r="D154" s="4"/>
    </row>
    <row r="155" spans="1:4" s="1" customFormat="1">
      <c r="A155" s="4"/>
      <c r="B155" s="4"/>
      <c r="C155" s="4"/>
      <c r="D155" s="4"/>
    </row>
    <row r="156" spans="1:4" s="1" customFormat="1">
      <c r="A156" s="4"/>
      <c r="B156" s="4"/>
      <c r="C156" s="4"/>
      <c r="D156" s="4"/>
    </row>
    <row r="157" spans="1:4" s="1" customFormat="1">
      <c r="A157" s="4"/>
      <c r="B157" s="4"/>
      <c r="C157" s="4"/>
      <c r="D157" s="4"/>
    </row>
    <row r="158" spans="1:4" s="1" customFormat="1">
      <c r="A158" s="4"/>
      <c r="B158" s="4"/>
      <c r="C158" s="4"/>
      <c r="D158" s="4"/>
    </row>
    <row r="159" spans="1:4" s="1" customFormat="1">
      <c r="A159" s="4"/>
      <c r="B159" s="4"/>
      <c r="C159" s="4"/>
      <c r="D159" s="4"/>
    </row>
    <row r="160" spans="1:4" s="1" customFormat="1">
      <c r="A160" s="4"/>
      <c r="B160" s="4"/>
      <c r="C160" s="4"/>
      <c r="D160" s="4"/>
    </row>
    <row r="161" spans="1:4" s="1" customFormat="1">
      <c r="A161" s="4"/>
      <c r="B161" s="4"/>
      <c r="C161" s="4"/>
      <c r="D161" s="4"/>
    </row>
    <row r="162" spans="1:4" s="1" customFormat="1">
      <c r="A162" s="4"/>
      <c r="B162" s="4"/>
      <c r="C162" s="4"/>
      <c r="D162" s="4"/>
    </row>
    <row r="163" spans="1:4" s="1" customFormat="1">
      <c r="A163" s="4"/>
      <c r="B163" s="4"/>
      <c r="C163" s="4"/>
      <c r="D163" s="4"/>
    </row>
    <row r="164" spans="1:4" s="1" customFormat="1">
      <c r="A164" s="4"/>
      <c r="B164" s="4"/>
      <c r="C164" s="4"/>
      <c r="D164" s="4"/>
    </row>
    <row r="165" spans="1:4" s="1" customFormat="1">
      <c r="A165" s="4"/>
      <c r="B165" s="4"/>
      <c r="C165" s="4"/>
      <c r="D165" s="4"/>
    </row>
    <row r="166" spans="1:4" s="1" customFormat="1">
      <c r="A166" s="4"/>
      <c r="B166" s="4"/>
      <c r="C166" s="4"/>
      <c r="D166" s="4"/>
    </row>
    <row r="167" spans="1:4" s="1" customFormat="1">
      <c r="A167" s="4"/>
      <c r="B167" s="4"/>
      <c r="C167" s="4"/>
      <c r="D167" s="4"/>
    </row>
    <row r="168" spans="1:4" s="1" customFormat="1">
      <c r="A168" s="4"/>
      <c r="B168" s="4"/>
      <c r="C168" s="4"/>
      <c r="D168" s="4"/>
    </row>
    <row r="169" spans="1:4" s="1" customFormat="1">
      <c r="A169" s="4"/>
      <c r="B169" s="4"/>
      <c r="C169" s="4"/>
      <c r="D169" s="4"/>
    </row>
    <row r="170" spans="1:4" s="1" customFormat="1">
      <c r="A170" s="4"/>
      <c r="B170" s="4"/>
      <c r="C170" s="4"/>
      <c r="D170" s="4"/>
    </row>
    <row r="171" spans="1:4" s="1" customFormat="1">
      <c r="A171" s="4"/>
      <c r="B171" s="4"/>
      <c r="C171" s="4"/>
      <c r="D171" s="4"/>
    </row>
    <row r="172" spans="1:4" s="1" customFormat="1">
      <c r="A172" s="4"/>
      <c r="B172" s="4"/>
      <c r="C172" s="4"/>
      <c r="D172" s="4"/>
    </row>
    <row r="173" spans="1:4" s="1" customFormat="1">
      <c r="A173" s="4"/>
      <c r="B173" s="4"/>
      <c r="C173" s="4"/>
      <c r="D173" s="4"/>
    </row>
    <row r="174" spans="1:4" s="1" customFormat="1">
      <c r="A174" s="4"/>
      <c r="B174" s="4"/>
      <c r="C174" s="4"/>
      <c r="D174" s="4"/>
    </row>
    <row r="175" spans="1:4" s="1" customFormat="1">
      <c r="A175" s="4"/>
      <c r="B175" s="4"/>
      <c r="C175" s="4"/>
      <c r="D175" s="4"/>
    </row>
    <row r="176" spans="1:4" s="1" customFormat="1">
      <c r="A176" s="4"/>
      <c r="B176" s="4"/>
      <c r="C176" s="4"/>
      <c r="D176" s="4"/>
    </row>
    <row r="177" spans="1:4" s="1" customFormat="1">
      <c r="A177" s="4"/>
      <c r="B177" s="4"/>
      <c r="C177" s="4"/>
      <c r="D177" s="4"/>
    </row>
    <row r="178" spans="1:4" s="1" customFormat="1">
      <c r="A178" s="4"/>
      <c r="B178" s="4"/>
      <c r="C178" s="4"/>
      <c r="D178" s="4"/>
    </row>
    <row r="179" spans="1:4" s="1" customFormat="1">
      <c r="A179" s="4"/>
      <c r="B179" s="4"/>
      <c r="C179" s="4"/>
      <c r="D179" s="4"/>
    </row>
    <row r="180" spans="1:4" s="1" customFormat="1">
      <c r="A180" s="4"/>
      <c r="B180" s="4"/>
      <c r="C180" s="4"/>
      <c r="D180" s="4"/>
    </row>
    <row r="181" spans="1:4" s="1" customFormat="1">
      <c r="A181" s="4"/>
      <c r="B181" s="4"/>
      <c r="C181" s="4"/>
      <c r="D181" s="4"/>
    </row>
    <row r="182" spans="1:4" s="1" customFormat="1">
      <c r="A182" s="4"/>
      <c r="B182" s="4"/>
      <c r="C182" s="4"/>
      <c r="D182" s="4"/>
    </row>
    <row r="183" spans="1:4" s="1" customFormat="1">
      <c r="A183" s="4"/>
      <c r="B183" s="4"/>
      <c r="C183" s="4"/>
      <c r="D183" s="4"/>
    </row>
    <row r="184" spans="1:4" s="1" customFormat="1">
      <c r="A184" s="4"/>
      <c r="B184" s="4"/>
      <c r="C184" s="4"/>
      <c r="D184" s="4"/>
    </row>
    <row r="185" spans="1:4" s="1" customFormat="1">
      <c r="A185" s="4"/>
      <c r="B185" s="4"/>
      <c r="C185" s="4"/>
      <c r="D185" s="4"/>
    </row>
    <row r="186" spans="1:4" s="1" customFormat="1">
      <c r="A186" s="4"/>
      <c r="B186" s="4"/>
      <c r="C186" s="4"/>
      <c r="D186" s="4"/>
    </row>
    <row r="187" spans="1:4" s="1" customFormat="1">
      <c r="A187" s="4"/>
      <c r="B187" s="4"/>
      <c r="C187" s="4"/>
      <c r="D187" s="4"/>
    </row>
    <row r="188" spans="1:4" s="1" customFormat="1">
      <c r="A188" s="4"/>
      <c r="B188" s="4"/>
      <c r="C188" s="4"/>
      <c r="D188" s="4"/>
    </row>
    <row r="189" spans="1:4" s="1" customFormat="1">
      <c r="A189" s="4"/>
      <c r="B189" s="4"/>
      <c r="C189" s="4"/>
      <c r="D189" s="4"/>
    </row>
    <row r="190" spans="1:4" s="1" customFormat="1">
      <c r="A190" s="4"/>
      <c r="B190" s="4"/>
      <c r="C190" s="4"/>
      <c r="D190" s="4"/>
    </row>
    <row r="191" spans="1:4" s="1" customFormat="1">
      <c r="A191" s="4"/>
      <c r="B191" s="4"/>
      <c r="C191" s="4"/>
      <c r="D191" s="4"/>
    </row>
    <row r="192" spans="1:4" s="1" customFormat="1">
      <c r="A192" s="4"/>
      <c r="B192" s="4"/>
      <c r="C192" s="4"/>
      <c r="D192" s="4"/>
    </row>
    <row r="193" spans="1:4" s="1" customFormat="1">
      <c r="A193" s="4"/>
      <c r="B193" s="4"/>
      <c r="C193" s="4"/>
      <c r="D193" s="4"/>
    </row>
    <row r="194" spans="1:4" s="1" customFormat="1">
      <c r="A194" s="4"/>
      <c r="B194" s="4"/>
      <c r="C194" s="4"/>
      <c r="D194" s="4"/>
    </row>
    <row r="195" spans="1:4" s="1" customFormat="1">
      <c r="A195" s="4"/>
      <c r="B195" s="4"/>
      <c r="C195" s="4"/>
      <c r="D195" s="4"/>
    </row>
    <row r="196" spans="1:4" s="1" customFormat="1">
      <c r="A196" s="4"/>
      <c r="B196" s="4"/>
      <c r="C196" s="4"/>
      <c r="D196" s="4"/>
    </row>
    <row r="197" spans="1:4" s="1" customFormat="1">
      <c r="A197" s="4"/>
      <c r="B197" s="4"/>
      <c r="C197" s="4"/>
      <c r="D197" s="4"/>
    </row>
    <row r="198" spans="1:4" s="1" customFormat="1">
      <c r="A198" s="4"/>
      <c r="B198" s="4"/>
      <c r="C198" s="4"/>
      <c r="D198" s="4"/>
    </row>
    <row r="199" spans="1:4" s="1" customFormat="1">
      <c r="A199" s="4"/>
      <c r="B199" s="4"/>
      <c r="C199" s="4"/>
      <c r="D199" s="4"/>
    </row>
    <row r="200" spans="1:4" s="1" customFormat="1">
      <c r="A200" s="4"/>
      <c r="B200" s="4"/>
      <c r="C200" s="4"/>
      <c r="D200" s="4"/>
    </row>
    <row r="201" spans="1:4" s="1" customFormat="1">
      <c r="A201" s="4"/>
      <c r="B201" s="4"/>
      <c r="C201" s="4"/>
      <c r="D201" s="4"/>
    </row>
    <row r="202" spans="1:4" s="1" customFormat="1">
      <c r="A202" s="4"/>
      <c r="B202" s="4"/>
      <c r="C202" s="4"/>
      <c r="D202" s="4"/>
    </row>
    <row r="203" spans="1:4" s="1" customFormat="1">
      <c r="A203" s="4"/>
      <c r="B203" s="4"/>
      <c r="C203" s="4"/>
      <c r="D203" s="4"/>
    </row>
    <row r="204" spans="1:4" s="1" customFormat="1">
      <c r="A204" s="4"/>
      <c r="B204" s="4"/>
      <c r="C204" s="4"/>
      <c r="D204" s="4"/>
    </row>
    <row r="205" spans="1:4" s="1" customFormat="1">
      <c r="A205" s="4"/>
      <c r="B205" s="4"/>
      <c r="C205" s="4"/>
      <c r="D205" s="4"/>
    </row>
    <row r="206" spans="1:4" s="1" customFormat="1">
      <c r="A206" s="4"/>
      <c r="B206" s="4"/>
      <c r="C206" s="4"/>
      <c r="D206" s="4"/>
    </row>
    <row r="207" spans="1:4" s="1" customFormat="1">
      <c r="A207" s="4"/>
      <c r="B207" s="4"/>
      <c r="C207" s="4"/>
      <c r="D207" s="4"/>
    </row>
    <row r="208" spans="1:4" s="1" customFormat="1">
      <c r="A208" s="4"/>
      <c r="B208" s="4"/>
      <c r="C208" s="4"/>
      <c r="D208" s="4"/>
    </row>
    <row r="209" spans="1:4" s="1" customFormat="1">
      <c r="A209" s="4"/>
      <c r="B209" s="4"/>
      <c r="C209" s="4"/>
      <c r="D209" s="4"/>
    </row>
    <row r="210" spans="1:4" s="1" customFormat="1">
      <c r="A210" s="4"/>
      <c r="B210" s="4"/>
      <c r="C210" s="4"/>
      <c r="D210" s="4"/>
    </row>
    <row r="211" spans="1:4" s="1" customFormat="1">
      <c r="A211" s="4"/>
      <c r="B211" s="4"/>
      <c r="C211" s="4"/>
      <c r="D211" s="4"/>
    </row>
    <row r="212" spans="1:4" s="1" customFormat="1">
      <c r="A212" s="4"/>
      <c r="B212" s="4"/>
      <c r="C212" s="4"/>
      <c r="D212" s="4"/>
    </row>
    <row r="213" spans="1:4" s="1" customFormat="1">
      <c r="A213" s="4"/>
      <c r="B213" s="4"/>
      <c r="C213" s="4"/>
      <c r="D213" s="4"/>
    </row>
    <row r="214" spans="1:4" s="1" customFormat="1">
      <c r="A214" s="4"/>
      <c r="B214" s="4"/>
      <c r="C214" s="4"/>
      <c r="D214" s="4"/>
    </row>
    <row r="215" spans="1:4" s="1" customFormat="1">
      <c r="A215" s="4"/>
      <c r="B215" s="4"/>
      <c r="C215" s="4"/>
      <c r="D215" s="4"/>
    </row>
    <row r="216" spans="1:4" s="1" customFormat="1">
      <c r="A216" s="4"/>
      <c r="B216" s="4"/>
      <c r="C216" s="4"/>
      <c r="D216" s="4"/>
    </row>
    <row r="217" spans="1:4" s="1" customFormat="1">
      <c r="A217" s="4"/>
      <c r="B217" s="4"/>
      <c r="C217" s="4"/>
      <c r="D217" s="4"/>
    </row>
    <row r="218" spans="1:4" s="1" customFormat="1">
      <c r="A218" s="4"/>
      <c r="B218" s="4"/>
      <c r="C218" s="4"/>
      <c r="D218" s="4"/>
    </row>
    <row r="219" spans="1:4" s="1" customFormat="1">
      <c r="A219" s="4"/>
      <c r="B219" s="4"/>
      <c r="C219" s="4"/>
      <c r="D219" s="4"/>
    </row>
    <row r="220" spans="1:4" s="1" customFormat="1">
      <c r="A220" s="4"/>
      <c r="B220" s="4"/>
      <c r="C220" s="4"/>
      <c r="D220" s="4"/>
    </row>
    <row r="221" spans="1:4" s="1" customFormat="1">
      <c r="A221" s="4"/>
      <c r="B221" s="4"/>
      <c r="C221" s="4"/>
      <c r="D221" s="4"/>
    </row>
    <row r="222" spans="1:4" s="1" customFormat="1">
      <c r="A222" s="4"/>
      <c r="B222" s="4"/>
      <c r="C222" s="4"/>
      <c r="D222" s="4"/>
    </row>
    <row r="223" spans="1:4" s="1" customFormat="1">
      <c r="A223" s="4"/>
      <c r="B223" s="4"/>
      <c r="C223" s="4"/>
      <c r="D223" s="4"/>
    </row>
    <row r="224" spans="1:4" s="1" customFormat="1">
      <c r="A224" s="4"/>
      <c r="B224" s="4"/>
      <c r="C224" s="4"/>
      <c r="D224" s="4"/>
    </row>
    <row r="225" spans="1:4" s="1" customFormat="1">
      <c r="A225" s="4"/>
      <c r="B225" s="4"/>
      <c r="C225" s="4"/>
      <c r="D225" s="4"/>
    </row>
    <row r="226" spans="1:4" s="1" customFormat="1">
      <c r="A226" s="4"/>
      <c r="B226" s="4"/>
      <c r="C226" s="4"/>
      <c r="D226" s="4"/>
    </row>
    <row r="227" spans="1:4" s="1" customFormat="1">
      <c r="A227" s="4"/>
      <c r="B227" s="4"/>
      <c r="C227" s="4"/>
      <c r="D227" s="4"/>
    </row>
    <row r="228" spans="1:4" s="1" customFormat="1">
      <c r="A228" s="4"/>
      <c r="B228" s="4"/>
      <c r="C228" s="4"/>
      <c r="D228" s="4"/>
    </row>
    <row r="229" spans="1:4" s="1" customFormat="1">
      <c r="A229" s="4"/>
      <c r="B229" s="4"/>
      <c r="C229" s="4"/>
      <c r="D229" s="4"/>
    </row>
    <row r="230" spans="1:4" s="1" customFormat="1">
      <c r="A230" s="4"/>
      <c r="B230" s="4"/>
      <c r="C230" s="4"/>
      <c r="D230" s="4"/>
    </row>
    <row r="231" spans="1:4" s="1" customFormat="1">
      <c r="A231" s="4"/>
      <c r="B231" s="4"/>
      <c r="C231" s="4"/>
      <c r="D231" s="4"/>
    </row>
    <row r="232" spans="1:4" s="1" customFormat="1">
      <c r="A232" s="4"/>
      <c r="B232" s="4"/>
      <c r="C232" s="4"/>
      <c r="D232" s="4"/>
    </row>
    <row r="233" spans="1:4" s="1" customFormat="1">
      <c r="A233" s="4"/>
      <c r="B233" s="4"/>
      <c r="C233" s="4"/>
      <c r="D233" s="4"/>
    </row>
    <row r="234" spans="1:4" s="1" customFormat="1">
      <c r="A234" s="4"/>
      <c r="B234" s="4"/>
      <c r="C234" s="4"/>
      <c r="D234" s="4"/>
    </row>
    <row r="235" spans="1:4" s="1" customFormat="1">
      <c r="A235" s="4"/>
      <c r="B235" s="4"/>
      <c r="C235" s="4"/>
      <c r="D235" s="4"/>
    </row>
    <row r="236" spans="1:4" s="1" customFormat="1">
      <c r="A236" s="4"/>
      <c r="B236" s="4"/>
      <c r="C236" s="4"/>
      <c r="D236" s="4"/>
    </row>
    <row r="237" spans="1:4" s="1" customFormat="1">
      <c r="A237" s="4"/>
      <c r="B237" s="4"/>
      <c r="C237" s="4"/>
      <c r="D237" s="4"/>
    </row>
    <row r="238" spans="1:4" s="1" customFormat="1">
      <c r="A238" s="4"/>
      <c r="B238" s="4"/>
      <c r="C238" s="4"/>
      <c r="D238" s="4"/>
    </row>
    <row r="239" spans="1:4" s="1" customFormat="1">
      <c r="A239" s="4"/>
      <c r="B239" s="4"/>
      <c r="C239" s="4"/>
      <c r="D239" s="4"/>
    </row>
    <row r="240" spans="1:4" s="1" customFormat="1">
      <c r="A240" s="4"/>
      <c r="B240" s="4"/>
      <c r="C240" s="4"/>
      <c r="D240" s="4"/>
    </row>
    <row r="241" spans="1:4" s="1" customFormat="1">
      <c r="A241" s="4"/>
      <c r="B241" s="4"/>
      <c r="C241" s="4"/>
      <c r="D241" s="4"/>
    </row>
    <row r="242" spans="1:4" s="1" customFormat="1">
      <c r="A242" s="4"/>
      <c r="B242" s="4"/>
      <c r="C242" s="4"/>
      <c r="D242" s="4"/>
    </row>
    <row r="243" spans="1:4" s="1" customFormat="1">
      <c r="A243" s="4"/>
      <c r="B243" s="4"/>
      <c r="C243" s="4"/>
      <c r="D243" s="4"/>
    </row>
    <row r="244" spans="1:4" s="1" customFormat="1">
      <c r="A244" s="4"/>
      <c r="B244" s="4"/>
      <c r="C244" s="4"/>
      <c r="D244" s="4"/>
    </row>
    <row r="245" spans="1:4" s="1" customFormat="1">
      <c r="A245" s="4"/>
      <c r="B245" s="4"/>
      <c r="C245" s="4"/>
      <c r="D245" s="4"/>
    </row>
    <row r="246" spans="1:4" s="1" customFormat="1">
      <c r="A246" s="4"/>
      <c r="B246" s="4"/>
      <c r="C246" s="4"/>
      <c r="D246" s="4"/>
    </row>
    <row r="247" spans="1:4" s="1" customFormat="1">
      <c r="A247" s="4"/>
      <c r="B247" s="4"/>
      <c r="C247" s="4"/>
      <c r="D247" s="4"/>
    </row>
    <row r="248" spans="1:4" s="1" customFormat="1">
      <c r="A248" s="4"/>
      <c r="B248" s="4"/>
      <c r="C248" s="4"/>
      <c r="D248" s="4"/>
    </row>
    <row r="249" spans="1:4" s="1" customFormat="1">
      <c r="A249" s="4"/>
      <c r="B249" s="4"/>
      <c r="C249" s="4"/>
      <c r="D249" s="4"/>
    </row>
    <row r="250" spans="1:4" s="1" customFormat="1">
      <c r="A250" s="4"/>
      <c r="B250" s="4"/>
      <c r="C250" s="4"/>
      <c r="D250" s="4"/>
    </row>
    <row r="251" spans="1:4" s="1" customFormat="1">
      <c r="A251" s="4"/>
      <c r="B251" s="4"/>
      <c r="C251" s="4"/>
      <c r="D251" s="4"/>
    </row>
    <row r="252" spans="1:4" s="1" customFormat="1">
      <c r="A252" s="4"/>
      <c r="B252" s="4"/>
      <c r="C252" s="4"/>
      <c r="D252" s="4"/>
    </row>
    <row r="253" spans="1:4" s="1" customFormat="1">
      <c r="A253" s="4"/>
      <c r="B253" s="4"/>
      <c r="C253" s="4"/>
      <c r="D253" s="4"/>
    </row>
    <row r="254" spans="1:4" s="1" customFormat="1">
      <c r="A254" s="4"/>
      <c r="B254" s="4"/>
      <c r="C254" s="4"/>
      <c r="D254" s="4"/>
    </row>
    <row r="255" spans="1:4" s="1" customFormat="1">
      <c r="A255" s="4"/>
      <c r="B255" s="4"/>
      <c r="C255" s="4"/>
      <c r="D255" s="4"/>
    </row>
    <row r="256" spans="1:4" s="1" customFormat="1">
      <c r="A256" s="4"/>
      <c r="B256" s="4"/>
      <c r="C256" s="4"/>
      <c r="D256" s="4"/>
    </row>
    <row r="257" spans="1:4" s="1" customFormat="1">
      <c r="A257" s="4"/>
      <c r="B257" s="4"/>
      <c r="C257" s="4"/>
      <c r="D257" s="4"/>
    </row>
    <row r="258" spans="1:4" s="1" customFormat="1">
      <c r="A258" s="4"/>
      <c r="B258" s="4"/>
      <c r="C258" s="4"/>
      <c r="D258" s="4"/>
    </row>
    <row r="259" spans="1:4" s="1" customFormat="1">
      <c r="A259" s="4"/>
      <c r="B259" s="4"/>
      <c r="C259" s="4"/>
      <c r="D259" s="4"/>
    </row>
    <row r="260" spans="1:4" s="1" customFormat="1">
      <c r="A260" s="4"/>
      <c r="B260" s="4"/>
      <c r="C260" s="4"/>
      <c r="D260" s="4"/>
    </row>
    <row r="261" spans="1:4" s="1" customFormat="1">
      <c r="A261" s="4"/>
      <c r="B261" s="4"/>
      <c r="C261" s="4"/>
      <c r="D261" s="4"/>
    </row>
    <row r="262" spans="1:4" s="1" customFormat="1">
      <c r="A262" s="4"/>
      <c r="B262" s="4"/>
      <c r="C262" s="4"/>
      <c r="D262" s="4"/>
    </row>
    <row r="263" spans="1:4" s="1" customFormat="1">
      <c r="A263" s="4"/>
      <c r="B263" s="4"/>
      <c r="C263" s="4"/>
      <c r="D263" s="4"/>
    </row>
    <row r="264" spans="1:4" s="1" customFormat="1">
      <c r="A264" s="4"/>
      <c r="B264" s="4"/>
      <c r="C264" s="4"/>
      <c r="D264" s="4"/>
    </row>
    <row r="265" spans="1:4" s="1" customFormat="1">
      <c r="A265" s="4"/>
      <c r="B265" s="4"/>
      <c r="C265" s="4"/>
      <c r="D265" s="4"/>
    </row>
    <row r="266" spans="1:4" s="1" customFormat="1">
      <c r="A266" s="4"/>
      <c r="B266" s="4"/>
      <c r="C266" s="4"/>
      <c r="D266" s="4"/>
    </row>
    <row r="267" spans="1:4" s="1" customFormat="1">
      <c r="A267" s="4"/>
      <c r="B267" s="4"/>
      <c r="C267" s="4"/>
      <c r="D267" s="4"/>
    </row>
    <row r="268" spans="1:4" s="1" customFormat="1">
      <c r="A268" s="4"/>
      <c r="B268" s="4"/>
      <c r="C268" s="4"/>
      <c r="D268" s="4"/>
    </row>
    <row r="269" spans="1:4" s="1" customFormat="1">
      <c r="A269" s="4"/>
      <c r="B269" s="4"/>
      <c r="C269" s="4"/>
      <c r="D269" s="4"/>
    </row>
    <row r="270" spans="1:4" s="1" customFormat="1">
      <c r="A270" s="4"/>
      <c r="B270" s="4"/>
      <c r="C270" s="4"/>
      <c r="D270" s="4"/>
    </row>
    <row r="271" spans="1:4" s="1" customFormat="1">
      <c r="A271" s="4"/>
      <c r="B271" s="4"/>
      <c r="C271" s="4"/>
      <c r="D271" s="4"/>
    </row>
    <row r="272" spans="1:4" s="1" customFormat="1">
      <c r="A272" s="4"/>
      <c r="B272" s="4"/>
      <c r="C272" s="4"/>
      <c r="D272" s="4"/>
    </row>
    <row r="273" spans="1:4" s="1" customFormat="1">
      <c r="A273" s="4"/>
      <c r="B273" s="4"/>
      <c r="C273" s="4"/>
      <c r="D273" s="4"/>
    </row>
    <row r="274" spans="1:4" s="1" customFormat="1">
      <c r="A274" s="4"/>
      <c r="B274" s="4"/>
      <c r="C274" s="4"/>
      <c r="D274" s="4"/>
    </row>
    <row r="275" spans="1:4" s="1" customFormat="1">
      <c r="A275" s="4"/>
      <c r="B275" s="4"/>
      <c r="C275" s="4"/>
      <c r="D275" s="4"/>
    </row>
    <row r="276" spans="1:4" s="1" customFormat="1">
      <c r="A276" s="4"/>
      <c r="B276" s="4"/>
      <c r="C276" s="4"/>
      <c r="D276" s="4"/>
    </row>
    <row r="277" spans="1:4" s="1" customFormat="1">
      <c r="A277" s="4"/>
      <c r="B277" s="4"/>
      <c r="C277" s="4"/>
      <c r="D277" s="4"/>
    </row>
    <row r="278" spans="1:4" s="1" customFormat="1">
      <c r="A278" s="4"/>
      <c r="B278" s="4"/>
      <c r="C278" s="4"/>
      <c r="D278" s="4"/>
    </row>
    <row r="279" spans="1:4" s="1" customFormat="1">
      <c r="A279" s="4"/>
      <c r="B279" s="4"/>
      <c r="C279" s="4"/>
      <c r="D279" s="4"/>
    </row>
    <row r="280" spans="1:4" s="1" customFormat="1">
      <c r="A280" s="4"/>
      <c r="B280" s="4"/>
      <c r="C280" s="4"/>
      <c r="D280" s="4"/>
    </row>
    <row r="281" spans="1:4" s="1" customFormat="1">
      <c r="A281" s="4"/>
      <c r="B281" s="4"/>
      <c r="C281" s="4"/>
      <c r="D281" s="4"/>
    </row>
    <row r="282" spans="1:4" s="1" customFormat="1">
      <c r="A282" s="4"/>
      <c r="B282" s="4"/>
      <c r="C282" s="4"/>
      <c r="D282" s="4"/>
    </row>
    <row r="283" spans="1:4" s="1" customFormat="1">
      <c r="A283" s="4"/>
      <c r="B283" s="4"/>
      <c r="C283" s="4"/>
      <c r="D283" s="4"/>
    </row>
    <row r="284" spans="1:4" s="1" customFormat="1">
      <c r="A284" s="4"/>
      <c r="B284" s="4"/>
      <c r="C284" s="4"/>
      <c r="D284" s="4"/>
    </row>
    <row r="285" spans="1:4" s="1" customFormat="1">
      <c r="A285" s="4"/>
      <c r="B285" s="4"/>
      <c r="C285" s="4"/>
      <c r="D285" s="4"/>
    </row>
    <row r="286" spans="1:4" s="1" customFormat="1">
      <c r="A286" s="4"/>
      <c r="B286" s="4"/>
      <c r="C286" s="4"/>
      <c r="D286" s="4"/>
    </row>
    <row r="287" spans="1:4" s="1" customFormat="1">
      <c r="A287" s="4"/>
      <c r="B287" s="4"/>
      <c r="C287" s="4"/>
      <c r="D287" s="4"/>
    </row>
    <row r="288" spans="1:4" s="1" customFormat="1">
      <c r="A288" s="4"/>
      <c r="B288" s="4"/>
      <c r="C288" s="4"/>
      <c r="D288" s="4"/>
    </row>
    <row r="289" spans="1:4" s="1" customFormat="1">
      <c r="A289" s="4"/>
      <c r="B289" s="4"/>
      <c r="C289" s="4"/>
      <c r="D289" s="4"/>
    </row>
    <row r="290" spans="1:4" s="1" customFormat="1">
      <c r="A290" s="4"/>
      <c r="B290" s="4"/>
      <c r="C290" s="4"/>
      <c r="D290" s="4"/>
    </row>
    <row r="291" spans="1:4" s="1" customFormat="1">
      <c r="A291" s="4"/>
      <c r="B291" s="4"/>
      <c r="C291" s="4"/>
      <c r="D291" s="4"/>
    </row>
    <row r="292" spans="1:4" s="1" customFormat="1">
      <c r="A292" s="4"/>
      <c r="B292" s="4"/>
      <c r="C292" s="4"/>
      <c r="D292" s="4"/>
    </row>
    <row r="293" spans="1:4" s="1" customFormat="1">
      <c r="A293" s="4"/>
      <c r="B293" s="4"/>
      <c r="C293" s="4"/>
      <c r="D293" s="4"/>
    </row>
    <row r="294" spans="1:4" s="1" customFormat="1">
      <c r="A294" s="4"/>
      <c r="B294" s="4"/>
      <c r="C294" s="4"/>
      <c r="D294" s="4"/>
    </row>
    <row r="295" spans="1:4" s="1" customFormat="1">
      <c r="A295" s="4"/>
      <c r="B295" s="4"/>
      <c r="C295" s="4"/>
      <c r="D295" s="4"/>
    </row>
    <row r="296" spans="1:4" s="1" customFormat="1">
      <c r="A296" s="4"/>
      <c r="B296" s="4"/>
      <c r="C296" s="4"/>
      <c r="D296" s="4"/>
    </row>
    <row r="297" spans="1:4" s="1" customFormat="1">
      <c r="A297" s="4"/>
      <c r="B297" s="4"/>
      <c r="C297" s="4"/>
      <c r="D297" s="4"/>
    </row>
    <row r="298" spans="1:4" s="1" customFormat="1">
      <c r="A298" s="4"/>
      <c r="B298" s="4"/>
      <c r="C298" s="4"/>
      <c r="D298" s="4"/>
    </row>
    <row r="299" spans="1:4" s="1" customFormat="1">
      <c r="A299" s="4"/>
      <c r="B299" s="4"/>
      <c r="C299" s="4"/>
      <c r="D299" s="4"/>
    </row>
    <row r="300" spans="1:4" s="1" customFormat="1">
      <c r="A300" s="4"/>
      <c r="B300" s="4"/>
      <c r="C300" s="4"/>
      <c r="D300" s="4"/>
    </row>
    <row r="301" spans="1:4" s="1" customFormat="1">
      <c r="A301" s="4"/>
      <c r="B301" s="4"/>
      <c r="C301" s="4"/>
      <c r="D301" s="4"/>
    </row>
    <row r="302" spans="1:4" s="1" customFormat="1">
      <c r="A302" s="4"/>
      <c r="B302" s="4"/>
      <c r="C302" s="4"/>
      <c r="D302" s="4"/>
    </row>
    <row r="303" spans="1:4" s="1" customFormat="1">
      <c r="A303" s="4"/>
      <c r="B303" s="4"/>
      <c r="C303" s="4"/>
      <c r="D303" s="4"/>
    </row>
    <row r="304" spans="1:4" s="1" customFormat="1">
      <c r="A304" s="4"/>
      <c r="B304" s="4"/>
      <c r="C304" s="4"/>
      <c r="D304" s="4"/>
    </row>
    <row r="305" spans="1:4" s="1" customFormat="1">
      <c r="A305" s="4"/>
      <c r="B305" s="4"/>
      <c r="C305" s="4"/>
      <c r="D305" s="4"/>
    </row>
    <row r="306" spans="1:4" s="1" customFormat="1">
      <c r="A306" s="4"/>
      <c r="B306" s="4"/>
      <c r="C306" s="4"/>
      <c r="D306" s="4"/>
    </row>
    <row r="307" spans="1:4" s="1" customFormat="1">
      <c r="A307" s="4"/>
      <c r="B307" s="4"/>
      <c r="C307" s="4"/>
      <c r="D307" s="4"/>
    </row>
    <row r="308" spans="1:4" s="1" customFormat="1">
      <c r="A308" s="4"/>
      <c r="B308" s="4"/>
      <c r="C308" s="4"/>
      <c r="D308" s="4"/>
    </row>
    <row r="309" spans="1:4" s="1" customFormat="1">
      <c r="A309" s="4"/>
      <c r="B309" s="4"/>
      <c r="C309" s="4"/>
      <c r="D309" s="4"/>
    </row>
    <row r="310" spans="1:4" s="1" customFormat="1">
      <c r="A310" s="4"/>
      <c r="B310" s="4"/>
      <c r="C310" s="4"/>
      <c r="D310" s="4"/>
    </row>
    <row r="311" spans="1:4" s="1" customFormat="1">
      <c r="A311" s="4"/>
      <c r="B311" s="4"/>
      <c r="C311" s="4"/>
      <c r="D311" s="4"/>
    </row>
    <row r="312" spans="1:4" s="1" customFormat="1">
      <c r="A312" s="4"/>
      <c r="B312" s="4"/>
      <c r="C312" s="4"/>
      <c r="D312" s="4"/>
    </row>
    <row r="313" spans="1:4" s="1" customFormat="1">
      <c r="A313" s="4"/>
      <c r="B313" s="4"/>
      <c r="C313" s="4"/>
      <c r="D313" s="4"/>
    </row>
    <row r="314" spans="1:4" s="1" customFormat="1">
      <c r="A314" s="4"/>
      <c r="B314" s="4"/>
      <c r="C314" s="4"/>
      <c r="D314" s="4"/>
    </row>
    <row r="315" spans="1:4" s="1" customFormat="1">
      <c r="A315" s="4"/>
      <c r="B315" s="4"/>
      <c r="C315" s="4"/>
      <c r="D315" s="4"/>
    </row>
    <row r="316" spans="1:4" s="1" customFormat="1">
      <c r="A316" s="4"/>
      <c r="B316" s="4"/>
      <c r="C316" s="4"/>
      <c r="D316" s="4"/>
    </row>
    <row r="317" spans="1:4" s="1" customFormat="1">
      <c r="A317" s="4"/>
      <c r="B317" s="4"/>
      <c r="C317" s="4"/>
      <c r="D317" s="4"/>
    </row>
    <row r="318" spans="1:4" s="1" customFormat="1">
      <c r="A318" s="4"/>
      <c r="B318" s="4"/>
      <c r="C318" s="4"/>
      <c r="D318" s="4"/>
    </row>
    <row r="319" spans="1:4" s="1" customFormat="1">
      <c r="A319" s="4"/>
      <c r="B319" s="4"/>
      <c r="C319" s="4"/>
      <c r="D319" s="4"/>
    </row>
    <row r="320" spans="1:4" s="1" customFormat="1">
      <c r="A320" s="4"/>
      <c r="B320" s="4"/>
      <c r="C320" s="4"/>
      <c r="D320" s="4"/>
    </row>
    <row r="321" spans="1:4" s="1" customFormat="1">
      <c r="A321" s="4"/>
      <c r="B321" s="4"/>
      <c r="C321" s="4"/>
      <c r="D321" s="4"/>
    </row>
    <row r="322" spans="1:4" s="1" customFormat="1">
      <c r="A322" s="4"/>
      <c r="B322" s="4"/>
      <c r="C322" s="4"/>
      <c r="D322" s="4"/>
    </row>
    <row r="323" spans="1:4" s="1" customFormat="1">
      <c r="A323" s="4"/>
      <c r="B323" s="4"/>
      <c r="C323" s="4"/>
      <c r="D323" s="4"/>
    </row>
    <row r="324" spans="1:4" s="1" customFormat="1">
      <c r="A324" s="4"/>
      <c r="B324" s="4"/>
      <c r="C324" s="4"/>
      <c r="D324" s="4"/>
    </row>
    <row r="325" spans="1:4" s="1" customFormat="1">
      <c r="A325" s="4"/>
      <c r="B325" s="4"/>
      <c r="C325" s="4"/>
      <c r="D325" s="4"/>
    </row>
    <row r="326" spans="1:4" s="1" customFormat="1">
      <c r="A326" s="4"/>
      <c r="B326" s="4"/>
      <c r="C326" s="4"/>
      <c r="D326" s="4"/>
    </row>
    <row r="327" spans="1:4" s="1" customFormat="1">
      <c r="A327" s="4"/>
      <c r="B327" s="4"/>
      <c r="C327" s="4"/>
      <c r="D327" s="4"/>
    </row>
    <row r="328" spans="1:4" s="1" customFormat="1">
      <c r="A328" s="4"/>
      <c r="B328" s="4"/>
      <c r="C328" s="4"/>
      <c r="D328" s="4"/>
    </row>
    <row r="329" spans="1:4" s="1" customFormat="1">
      <c r="A329" s="4"/>
      <c r="B329" s="4"/>
      <c r="C329" s="4"/>
      <c r="D329" s="4"/>
    </row>
    <row r="330" spans="1:4" s="1" customFormat="1">
      <c r="A330" s="4"/>
      <c r="B330" s="4"/>
      <c r="C330" s="4"/>
      <c r="D330" s="4"/>
    </row>
    <row r="331" spans="1:4" s="1" customFormat="1">
      <c r="A331" s="4"/>
      <c r="B331" s="4"/>
      <c r="C331" s="4"/>
      <c r="D331" s="4"/>
    </row>
    <row r="332" spans="1:4" s="1" customFormat="1">
      <c r="A332" s="4"/>
      <c r="B332" s="4"/>
      <c r="C332" s="4"/>
      <c r="D332" s="4"/>
    </row>
    <row r="333" spans="1:4" s="1" customFormat="1">
      <c r="A333" s="4"/>
      <c r="B333" s="4"/>
      <c r="C333" s="4"/>
      <c r="D333" s="4"/>
    </row>
    <row r="334" spans="1:4" s="1" customFormat="1">
      <c r="A334" s="4"/>
      <c r="B334" s="4"/>
      <c r="C334" s="4"/>
      <c r="D334" s="4"/>
    </row>
    <row r="335" spans="1:4" s="1" customFormat="1">
      <c r="A335" s="4"/>
      <c r="B335" s="4"/>
      <c r="C335" s="4"/>
      <c r="D335" s="4"/>
    </row>
    <row r="336" spans="1:4" s="1" customFormat="1">
      <c r="A336" s="4"/>
      <c r="B336" s="4"/>
      <c r="C336" s="4"/>
      <c r="D336" s="4"/>
    </row>
    <row r="337" spans="1:4" s="1" customFormat="1">
      <c r="A337" s="4"/>
      <c r="B337" s="4"/>
      <c r="C337" s="4"/>
      <c r="D337" s="4"/>
    </row>
    <row r="338" spans="1:4" s="1" customFormat="1">
      <c r="A338" s="4"/>
      <c r="B338" s="4"/>
      <c r="C338" s="4"/>
      <c r="D338" s="4"/>
    </row>
    <row r="339" spans="1:4" s="1" customFormat="1">
      <c r="A339" s="4"/>
      <c r="B339" s="4"/>
      <c r="C339" s="4"/>
      <c r="D339" s="4"/>
    </row>
    <row r="340" spans="1:4" s="1" customFormat="1">
      <c r="A340" s="4"/>
      <c r="B340" s="4"/>
      <c r="C340" s="4"/>
      <c r="D340" s="4"/>
    </row>
    <row r="341" spans="1:4" s="1" customFormat="1">
      <c r="A341" s="4"/>
      <c r="B341" s="4"/>
      <c r="C341" s="4"/>
      <c r="D341" s="4"/>
    </row>
    <row r="342" spans="1:4" s="1" customFormat="1">
      <c r="A342" s="4"/>
      <c r="B342" s="4"/>
      <c r="C342" s="4"/>
      <c r="D342" s="4"/>
    </row>
    <row r="343" spans="1:4" s="1" customFormat="1">
      <c r="A343" s="4"/>
      <c r="B343" s="4"/>
      <c r="C343" s="4"/>
      <c r="D343" s="4"/>
    </row>
    <row r="344" spans="1:4" s="1" customFormat="1">
      <c r="A344" s="4"/>
      <c r="B344" s="4"/>
      <c r="C344" s="4"/>
      <c r="D344" s="4"/>
    </row>
    <row r="345" spans="1:4" s="1" customFormat="1">
      <c r="A345" s="4"/>
      <c r="B345" s="4"/>
      <c r="C345" s="4"/>
      <c r="D345" s="4"/>
    </row>
    <row r="346" spans="1:4" s="1" customFormat="1">
      <c r="A346" s="4"/>
      <c r="B346" s="4"/>
      <c r="C346" s="4"/>
      <c r="D346" s="4"/>
    </row>
    <row r="347" spans="1:4" s="1" customFormat="1">
      <c r="A347" s="4"/>
      <c r="B347" s="4"/>
      <c r="C347" s="4"/>
      <c r="D347" s="4"/>
    </row>
    <row r="348" spans="1:4" s="1" customFormat="1">
      <c r="A348" s="4"/>
      <c r="B348" s="4"/>
      <c r="C348" s="4"/>
      <c r="D348" s="4"/>
    </row>
    <row r="349" spans="1:4" s="1" customFormat="1">
      <c r="A349" s="4"/>
      <c r="B349" s="4"/>
      <c r="C349" s="4"/>
      <c r="D349" s="4"/>
    </row>
    <row r="350" spans="1:4" s="1" customFormat="1">
      <c r="A350" s="4"/>
      <c r="B350" s="4"/>
      <c r="C350" s="4"/>
      <c r="D350" s="4"/>
    </row>
    <row r="351" spans="1:4" s="1" customFormat="1">
      <c r="A351" s="4"/>
      <c r="B351" s="4"/>
      <c r="C351" s="4"/>
      <c r="D351" s="4"/>
    </row>
    <row r="352" spans="1:4" s="1" customFormat="1">
      <c r="A352" s="4"/>
      <c r="B352" s="4"/>
      <c r="C352" s="4"/>
      <c r="D352" s="4"/>
    </row>
    <row r="353" spans="1:4" s="1" customFormat="1">
      <c r="A353" s="4"/>
      <c r="B353" s="4"/>
      <c r="C353" s="4"/>
      <c r="D353" s="4"/>
    </row>
    <row r="354" spans="1:4" s="1" customFormat="1">
      <c r="A354" s="4"/>
      <c r="B354" s="4"/>
      <c r="C354" s="4"/>
      <c r="D354" s="4"/>
    </row>
    <row r="355" spans="1:4" s="1" customFormat="1">
      <c r="A355" s="4"/>
      <c r="B355" s="4"/>
      <c r="C355" s="4"/>
      <c r="D355" s="4"/>
    </row>
    <row r="356" spans="1:4" s="1" customFormat="1">
      <c r="A356" s="4"/>
      <c r="B356" s="4"/>
      <c r="C356" s="4"/>
      <c r="D356" s="4"/>
    </row>
    <row r="357" spans="1:4" s="1" customFormat="1">
      <c r="A357" s="4"/>
      <c r="B357" s="4"/>
      <c r="C357" s="4"/>
      <c r="D357" s="4"/>
    </row>
    <row r="358" spans="1:4" s="1" customFormat="1">
      <c r="A358" s="4"/>
      <c r="B358" s="4"/>
      <c r="C358" s="4"/>
      <c r="D358" s="4"/>
    </row>
    <row r="359" spans="1:4" s="1" customFormat="1">
      <c r="A359" s="4"/>
      <c r="B359" s="4"/>
      <c r="C359" s="4"/>
      <c r="D359" s="4"/>
    </row>
    <row r="360" spans="1:4" s="1" customFormat="1">
      <c r="A360" s="4"/>
      <c r="B360" s="4"/>
      <c r="C360" s="4"/>
      <c r="D360" s="4"/>
    </row>
    <row r="361" spans="1:4" s="1" customFormat="1">
      <c r="A361" s="4"/>
      <c r="B361" s="4"/>
      <c r="C361" s="4"/>
      <c r="D361" s="4"/>
    </row>
    <row r="362" spans="1:4" s="1" customFormat="1">
      <c r="A362" s="4"/>
      <c r="B362" s="4"/>
      <c r="C362" s="4"/>
      <c r="D362" s="4"/>
    </row>
    <row r="363" spans="1:4" s="1" customFormat="1">
      <c r="A363" s="4"/>
      <c r="B363" s="4"/>
      <c r="C363" s="4"/>
      <c r="D363" s="4"/>
    </row>
    <row r="364" spans="1:4" s="1" customFormat="1">
      <c r="A364" s="4"/>
      <c r="B364" s="4"/>
      <c r="C364" s="4"/>
      <c r="D364" s="4"/>
    </row>
    <row r="365" spans="1:4" s="1" customFormat="1">
      <c r="A365" s="4"/>
      <c r="B365" s="4"/>
      <c r="C365" s="4"/>
      <c r="D365" s="4"/>
    </row>
    <row r="366" spans="1:4" s="1" customFormat="1">
      <c r="A366" s="4"/>
      <c r="B366" s="4"/>
      <c r="C366" s="4"/>
      <c r="D366" s="4"/>
    </row>
    <row r="367" spans="1:4" s="1" customFormat="1">
      <c r="A367" s="4"/>
      <c r="B367" s="4"/>
      <c r="C367" s="4"/>
      <c r="D367" s="4"/>
    </row>
    <row r="368" spans="1:4" s="1" customFormat="1">
      <c r="A368" s="4"/>
      <c r="B368" s="4"/>
      <c r="C368" s="4"/>
      <c r="D368" s="4"/>
    </row>
    <row r="369" spans="1:4" s="1" customFormat="1">
      <c r="A369" s="4"/>
      <c r="B369" s="4"/>
      <c r="C369" s="4"/>
      <c r="D369" s="4"/>
    </row>
    <row r="370" spans="1:4" s="1" customFormat="1">
      <c r="A370" s="4"/>
      <c r="B370" s="4"/>
      <c r="C370" s="4"/>
      <c r="D370" s="4"/>
    </row>
    <row r="371" spans="1:4" s="1" customFormat="1">
      <c r="A371" s="4"/>
      <c r="B371" s="4"/>
      <c r="C371" s="4"/>
      <c r="D371" s="4"/>
    </row>
    <row r="372" spans="1:4" s="1" customFormat="1">
      <c r="A372" s="4"/>
      <c r="B372" s="4"/>
      <c r="C372" s="4"/>
      <c r="D372" s="4"/>
    </row>
    <row r="373" spans="1:4" s="1" customFormat="1">
      <c r="A373" s="4"/>
      <c r="B373" s="4"/>
      <c r="C373" s="4"/>
      <c r="D373" s="4"/>
    </row>
    <row r="374" spans="1:4" s="1" customFormat="1">
      <c r="A374" s="4"/>
      <c r="B374" s="4"/>
      <c r="C374" s="4"/>
      <c r="D374" s="4"/>
    </row>
    <row r="375" spans="1:4" s="1" customFormat="1">
      <c r="A375" s="4"/>
      <c r="B375" s="4"/>
      <c r="C375" s="4"/>
      <c r="D375" s="4"/>
    </row>
    <row r="376" spans="1:4" s="1" customFormat="1">
      <c r="A376" s="4"/>
      <c r="B376" s="4"/>
      <c r="C376" s="4"/>
      <c r="D376" s="4"/>
    </row>
    <row r="377" spans="1:4" s="1" customFormat="1">
      <c r="A377" s="4"/>
      <c r="B377" s="4"/>
      <c r="C377" s="4"/>
      <c r="D377" s="4"/>
    </row>
    <row r="378" spans="1:4" s="1" customFormat="1">
      <c r="A378" s="4"/>
      <c r="B378" s="4"/>
      <c r="C378" s="4"/>
      <c r="D378" s="4"/>
    </row>
    <row r="379" spans="1:4" s="1" customFormat="1">
      <c r="A379" s="4"/>
      <c r="B379" s="4"/>
      <c r="C379" s="4"/>
      <c r="D379" s="4"/>
    </row>
    <row r="380" spans="1:4" s="1" customFormat="1">
      <c r="A380" s="4"/>
      <c r="B380" s="4"/>
      <c r="C380" s="4"/>
      <c r="D380" s="4"/>
    </row>
    <row r="381" spans="1:4" s="1" customFormat="1">
      <c r="A381" s="4"/>
      <c r="B381" s="4"/>
      <c r="C381" s="4"/>
      <c r="D381" s="4"/>
    </row>
    <row r="382" spans="1:4" s="1" customFormat="1">
      <c r="A382" s="4"/>
      <c r="B382" s="4"/>
      <c r="C382" s="4"/>
      <c r="D382" s="4"/>
    </row>
    <row r="383" spans="1:4" s="1" customFormat="1">
      <c r="A383" s="4"/>
      <c r="B383" s="4"/>
      <c r="C383" s="4"/>
      <c r="D383" s="4"/>
    </row>
    <row r="384" spans="1:4" s="1" customFormat="1">
      <c r="A384" s="4"/>
      <c r="B384" s="4"/>
      <c r="C384" s="4"/>
      <c r="D384" s="4"/>
    </row>
    <row r="385" spans="1:4" s="1" customFormat="1">
      <c r="A385" s="4"/>
      <c r="B385" s="4"/>
      <c r="C385" s="4"/>
      <c r="D385" s="4"/>
    </row>
    <row r="386" spans="1:4" s="1" customFormat="1">
      <c r="A386" s="4"/>
      <c r="B386" s="4"/>
      <c r="C386" s="4"/>
      <c r="D386" s="4"/>
    </row>
    <row r="387" spans="1:4" s="1" customFormat="1">
      <c r="A387" s="4"/>
      <c r="B387" s="4"/>
      <c r="C387" s="4"/>
      <c r="D387" s="4"/>
    </row>
    <row r="388" spans="1:4" s="1" customFormat="1">
      <c r="A388" s="4"/>
      <c r="B388" s="4"/>
      <c r="C388" s="4"/>
      <c r="D388" s="4"/>
    </row>
    <row r="389" spans="1:4" s="1" customFormat="1">
      <c r="A389" s="4"/>
      <c r="B389" s="4"/>
      <c r="C389" s="4"/>
      <c r="D389" s="4"/>
    </row>
    <row r="390" spans="1:4" s="1" customFormat="1">
      <c r="A390" s="4"/>
      <c r="B390" s="4"/>
      <c r="C390" s="4"/>
      <c r="D390" s="4"/>
    </row>
    <row r="391" spans="1:4" s="1" customFormat="1">
      <c r="A391" s="4"/>
      <c r="B391" s="4"/>
      <c r="C391" s="4"/>
      <c r="D391" s="4"/>
    </row>
    <row r="392" spans="1:4" s="1" customFormat="1">
      <c r="A392" s="4"/>
      <c r="B392" s="4"/>
      <c r="C392" s="4"/>
      <c r="D392" s="4"/>
    </row>
    <row r="393" spans="1:4" s="1" customFormat="1">
      <c r="A393" s="4"/>
      <c r="B393" s="4"/>
      <c r="C393" s="4"/>
      <c r="D393" s="4"/>
    </row>
    <row r="394" spans="1:4" s="1" customFormat="1">
      <c r="A394" s="4"/>
      <c r="B394" s="4"/>
      <c r="C394" s="4"/>
      <c r="D394" s="4"/>
    </row>
    <row r="395" spans="1:4" s="1" customFormat="1">
      <c r="A395" s="4"/>
      <c r="B395" s="4"/>
      <c r="C395" s="4"/>
      <c r="D395" s="4"/>
    </row>
    <row r="396" spans="1:4" s="1" customFormat="1">
      <c r="A396" s="4"/>
      <c r="B396" s="4"/>
      <c r="C396" s="4"/>
      <c r="D396" s="4"/>
    </row>
    <row r="397" spans="1:4" s="1" customFormat="1">
      <c r="A397" s="4"/>
      <c r="B397" s="4"/>
      <c r="C397" s="4"/>
      <c r="D397" s="4"/>
    </row>
    <row r="398" spans="1:4" s="1" customFormat="1">
      <c r="A398" s="4"/>
      <c r="B398" s="4"/>
      <c r="C398" s="4"/>
      <c r="D398" s="4"/>
    </row>
    <row r="399" spans="1:4" s="1" customFormat="1">
      <c r="A399" s="4"/>
      <c r="B399" s="4"/>
      <c r="C399" s="4"/>
      <c r="D399" s="4"/>
    </row>
    <row r="400" spans="1:4" s="1" customFormat="1">
      <c r="A400" s="4"/>
      <c r="B400" s="4"/>
      <c r="C400" s="4"/>
      <c r="D400" s="4"/>
    </row>
    <row r="401" spans="1:4" s="1" customFormat="1">
      <c r="A401" s="4"/>
      <c r="B401" s="4"/>
      <c r="C401" s="4"/>
      <c r="D401" s="4"/>
    </row>
    <row r="402" spans="1:4" s="1" customFormat="1">
      <c r="A402" s="4"/>
      <c r="B402" s="4"/>
      <c r="C402" s="4"/>
      <c r="D402" s="4"/>
    </row>
    <row r="403" spans="1:4" s="1" customFormat="1">
      <c r="A403" s="4"/>
      <c r="B403" s="4"/>
      <c r="C403" s="4"/>
      <c r="D403" s="4"/>
    </row>
    <row r="404" spans="1:4" s="1" customFormat="1">
      <c r="A404" s="4"/>
      <c r="B404" s="4"/>
      <c r="C404" s="4"/>
      <c r="D404" s="4"/>
    </row>
    <row r="405" spans="1:4" s="1" customFormat="1">
      <c r="A405" s="4"/>
      <c r="B405" s="4"/>
      <c r="C405" s="4"/>
      <c r="D405" s="4"/>
    </row>
    <row r="406" spans="1:4" s="1" customFormat="1">
      <c r="A406" s="4"/>
      <c r="B406" s="4"/>
      <c r="C406" s="4"/>
      <c r="D406" s="4"/>
    </row>
    <row r="407" spans="1:4" s="1" customFormat="1">
      <c r="A407" s="4"/>
      <c r="B407" s="4"/>
      <c r="C407" s="4"/>
      <c r="D407" s="4"/>
    </row>
    <row r="408" spans="1:4" s="1" customFormat="1">
      <c r="A408" s="4"/>
      <c r="B408" s="4"/>
      <c r="C408" s="4"/>
      <c r="D408" s="4"/>
    </row>
    <row r="409" spans="1:4" s="1" customFormat="1">
      <c r="A409" s="4"/>
      <c r="B409" s="4"/>
      <c r="C409" s="4"/>
      <c r="D409" s="4"/>
    </row>
    <row r="410" spans="1:4" s="1" customFormat="1">
      <c r="A410" s="4"/>
      <c r="B410" s="4"/>
      <c r="C410" s="4"/>
      <c r="D410" s="4"/>
    </row>
    <row r="411" spans="1:4" s="1" customFormat="1">
      <c r="A411" s="4"/>
      <c r="B411" s="4"/>
      <c r="C411" s="4"/>
      <c r="D411" s="4"/>
    </row>
    <row r="412" spans="1:4" s="1" customFormat="1">
      <c r="A412" s="4"/>
      <c r="B412" s="4"/>
      <c r="C412" s="4"/>
      <c r="D412" s="4"/>
    </row>
    <row r="413" spans="1:4" s="1" customFormat="1">
      <c r="A413" s="4"/>
      <c r="B413" s="4"/>
      <c r="C413" s="4"/>
      <c r="D413" s="4"/>
    </row>
    <row r="414" spans="1:4" s="1" customFormat="1">
      <c r="A414" s="4"/>
      <c r="B414" s="4"/>
      <c r="C414" s="4"/>
      <c r="D414" s="4"/>
    </row>
    <row r="415" spans="1:4" s="1" customFormat="1">
      <c r="A415" s="4"/>
      <c r="B415" s="4"/>
      <c r="C415" s="4"/>
      <c r="D415" s="4"/>
    </row>
    <row r="416" spans="1:4" s="1" customFormat="1">
      <c r="A416" s="4"/>
      <c r="B416" s="4"/>
      <c r="C416" s="4"/>
      <c r="D416" s="4"/>
    </row>
    <row r="417" spans="1:4" s="1" customFormat="1">
      <c r="A417" s="4"/>
      <c r="B417" s="4"/>
      <c r="C417" s="4"/>
      <c r="D417" s="4"/>
    </row>
    <row r="418" spans="1:4" s="1" customFormat="1">
      <c r="A418" s="4"/>
      <c r="B418" s="4"/>
      <c r="C418" s="4"/>
      <c r="D418" s="4"/>
    </row>
    <row r="419" spans="1:4" s="1" customFormat="1">
      <c r="A419" s="4"/>
      <c r="B419" s="4"/>
      <c r="C419" s="4"/>
      <c r="D419" s="4"/>
    </row>
    <row r="420" spans="1:4" s="1" customFormat="1">
      <c r="A420" s="4"/>
      <c r="B420" s="4"/>
      <c r="C420" s="4"/>
      <c r="D420" s="4"/>
    </row>
    <row r="421" spans="1:4" s="1" customFormat="1">
      <c r="A421" s="4"/>
      <c r="B421" s="4"/>
      <c r="C421" s="4"/>
      <c r="D421" s="4"/>
    </row>
    <row r="422" spans="1:4" s="1" customFormat="1">
      <c r="A422" s="4"/>
      <c r="B422" s="4"/>
      <c r="C422" s="4"/>
      <c r="D422" s="4"/>
    </row>
    <row r="423" spans="1:4" s="1" customFormat="1">
      <c r="A423" s="4"/>
      <c r="B423" s="4"/>
      <c r="C423" s="4"/>
      <c r="D423" s="4"/>
    </row>
    <row r="424" spans="1:4" s="1" customFormat="1">
      <c r="A424" s="4"/>
      <c r="B424" s="4"/>
      <c r="C424" s="4"/>
      <c r="D424" s="4"/>
    </row>
    <row r="425" spans="1:4" s="1" customFormat="1">
      <c r="A425" s="4"/>
      <c r="B425" s="4"/>
      <c r="C425" s="4"/>
      <c r="D425" s="4"/>
    </row>
    <row r="426" spans="1:4" s="1" customFormat="1">
      <c r="A426" s="4"/>
      <c r="B426" s="4"/>
      <c r="C426" s="4"/>
      <c r="D426" s="4"/>
    </row>
    <row r="427" spans="1:4" s="1" customFormat="1">
      <c r="A427" s="4"/>
      <c r="B427" s="4"/>
      <c r="C427" s="4"/>
      <c r="D427" s="4"/>
    </row>
    <row r="428" spans="1:4" s="1" customFormat="1">
      <c r="A428" s="4"/>
      <c r="B428" s="4"/>
      <c r="C428" s="4"/>
      <c r="D428" s="4"/>
    </row>
    <row r="429" spans="1:4" s="1" customFormat="1">
      <c r="A429" s="4"/>
      <c r="B429" s="4"/>
      <c r="C429" s="4"/>
      <c r="D429" s="4"/>
    </row>
    <row r="430" spans="1:4" s="1" customFormat="1">
      <c r="A430" s="4"/>
      <c r="B430" s="4"/>
      <c r="C430" s="4"/>
      <c r="D430" s="4"/>
    </row>
    <row r="431" spans="1:4" s="1" customFormat="1">
      <c r="A431" s="4"/>
      <c r="B431" s="4"/>
      <c r="C431" s="4"/>
      <c r="D431" s="4"/>
    </row>
    <row r="432" spans="1:4" s="1" customFormat="1">
      <c r="A432" s="4"/>
      <c r="B432" s="4"/>
      <c r="C432" s="4"/>
      <c r="D432" s="4"/>
    </row>
    <row r="433" spans="1:4" s="1" customFormat="1">
      <c r="A433" s="4"/>
      <c r="B433" s="4"/>
      <c r="C433" s="4"/>
      <c r="D433" s="4"/>
    </row>
    <row r="434" spans="1:4" s="1" customFormat="1">
      <c r="A434" s="4"/>
      <c r="B434" s="4"/>
      <c r="C434" s="4"/>
      <c r="D434" s="4"/>
    </row>
    <row r="435" spans="1:4" s="1" customFormat="1">
      <c r="A435" s="4"/>
      <c r="B435" s="4"/>
      <c r="C435" s="4"/>
      <c r="D435" s="4"/>
    </row>
    <row r="436" spans="1:4" s="1" customFormat="1">
      <c r="A436" s="4"/>
      <c r="B436" s="4"/>
      <c r="C436" s="4"/>
      <c r="D436" s="4"/>
    </row>
    <row r="437" spans="1:4" s="1" customFormat="1">
      <c r="A437" s="4"/>
      <c r="B437" s="4"/>
      <c r="C437" s="4"/>
      <c r="D437" s="4"/>
    </row>
    <row r="438" spans="1:4" s="1" customFormat="1">
      <c r="A438" s="4"/>
      <c r="B438" s="4"/>
      <c r="C438" s="4"/>
      <c r="D438" s="4"/>
    </row>
    <row r="439" spans="1:4" s="1" customFormat="1">
      <c r="A439" s="4"/>
      <c r="B439" s="4"/>
      <c r="C439" s="4"/>
      <c r="D439" s="4"/>
    </row>
    <row r="440" spans="1:4" s="1" customFormat="1">
      <c r="A440" s="4"/>
      <c r="B440" s="4"/>
      <c r="C440" s="4"/>
      <c r="D440" s="4"/>
    </row>
    <row r="441" spans="1:4" s="1" customFormat="1">
      <c r="A441" s="4"/>
      <c r="B441" s="4"/>
      <c r="C441" s="4"/>
      <c r="D441" s="4"/>
    </row>
    <row r="442" spans="1:4" s="1" customFormat="1">
      <c r="A442" s="4"/>
      <c r="B442" s="4"/>
      <c r="C442" s="4"/>
      <c r="D442" s="4"/>
    </row>
    <row r="443" spans="1:4" s="1" customFormat="1">
      <c r="A443" s="4"/>
      <c r="B443" s="4"/>
      <c r="C443" s="4"/>
      <c r="D443" s="4"/>
    </row>
    <row r="444" spans="1:4" s="1" customFormat="1">
      <c r="A444" s="4"/>
      <c r="B444" s="4"/>
      <c r="C444" s="4"/>
      <c r="D444" s="4"/>
    </row>
    <row r="445" spans="1:4" s="1" customFormat="1">
      <c r="A445" s="4"/>
      <c r="B445" s="4"/>
      <c r="C445" s="4"/>
      <c r="D445" s="4"/>
    </row>
    <row r="446" spans="1:4" s="1" customFormat="1">
      <c r="A446" s="4"/>
      <c r="B446" s="4"/>
      <c r="C446" s="4"/>
      <c r="D446" s="4"/>
    </row>
    <row r="447" spans="1:4" s="1" customFormat="1">
      <c r="A447" s="4"/>
      <c r="B447" s="4"/>
      <c r="C447" s="4"/>
      <c r="D447" s="4"/>
    </row>
    <row r="448" spans="1:4" s="1" customFormat="1">
      <c r="A448" s="4"/>
      <c r="B448" s="4"/>
      <c r="C448" s="4"/>
      <c r="D448" s="4"/>
    </row>
    <row r="449" spans="1:4" s="1" customFormat="1">
      <c r="A449" s="4"/>
      <c r="B449" s="4"/>
      <c r="C449" s="4"/>
      <c r="D449" s="4"/>
    </row>
    <row r="450" spans="1:4" s="1" customFormat="1">
      <c r="A450" s="4"/>
      <c r="B450" s="4"/>
      <c r="C450" s="4"/>
      <c r="D450" s="4"/>
    </row>
    <row r="451" spans="1:4" s="1" customFormat="1">
      <c r="A451" s="4"/>
      <c r="B451" s="4"/>
      <c r="C451" s="4"/>
      <c r="D451" s="4"/>
    </row>
    <row r="452" spans="1:4" s="1" customFormat="1">
      <c r="A452" s="4"/>
      <c r="B452" s="4"/>
      <c r="C452" s="4"/>
      <c r="D452" s="4"/>
    </row>
    <row r="453" spans="1:4" s="1" customFormat="1">
      <c r="A453" s="4"/>
      <c r="B453" s="4"/>
      <c r="C453" s="4"/>
      <c r="D453" s="4"/>
    </row>
    <row r="454" spans="1:4" s="1" customFormat="1">
      <c r="A454" s="4"/>
      <c r="B454" s="4"/>
      <c r="C454" s="4"/>
      <c r="D454" s="4"/>
    </row>
    <row r="455" spans="1:4" s="1" customFormat="1">
      <c r="A455" s="4"/>
      <c r="B455" s="4"/>
      <c r="C455" s="4"/>
      <c r="D455" s="4"/>
    </row>
    <row r="456" spans="1:4" s="1" customFormat="1">
      <c r="A456" s="4"/>
      <c r="B456" s="4"/>
      <c r="C456" s="4"/>
      <c r="D456" s="4"/>
    </row>
    <row r="457" spans="1:4" s="1" customFormat="1">
      <c r="A457" s="4"/>
      <c r="B457" s="4"/>
      <c r="C457" s="4"/>
      <c r="D457" s="4"/>
    </row>
    <row r="458" spans="1:4" s="1" customFormat="1">
      <c r="A458" s="4"/>
      <c r="B458" s="4"/>
      <c r="C458" s="4"/>
      <c r="D458" s="4"/>
    </row>
    <row r="459" spans="1:4" s="1" customFormat="1">
      <c r="A459" s="4"/>
      <c r="B459" s="4"/>
      <c r="C459" s="4"/>
      <c r="D459" s="4"/>
    </row>
    <row r="460" spans="1:4" s="1" customFormat="1">
      <c r="A460" s="4"/>
      <c r="B460" s="4"/>
      <c r="C460" s="4"/>
      <c r="D460" s="4"/>
    </row>
    <row r="461" spans="1:4" s="1" customFormat="1">
      <c r="A461" s="4"/>
      <c r="B461" s="4"/>
      <c r="C461" s="4"/>
      <c r="D461" s="4"/>
    </row>
    <row r="462" spans="1:4" s="1" customFormat="1">
      <c r="A462" s="4"/>
      <c r="B462" s="4"/>
      <c r="C462" s="4"/>
      <c r="D462" s="4"/>
    </row>
    <row r="463" spans="1:4" s="1" customFormat="1">
      <c r="A463" s="4"/>
      <c r="B463" s="4"/>
      <c r="C463" s="4"/>
      <c r="D463" s="4"/>
    </row>
    <row r="464" spans="1:4" s="1" customFormat="1">
      <c r="A464" s="4"/>
      <c r="B464" s="4"/>
      <c r="C464" s="4"/>
      <c r="D464" s="4"/>
    </row>
    <row r="465" spans="1:4" s="1" customFormat="1">
      <c r="A465" s="4"/>
      <c r="B465" s="4"/>
      <c r="C465" s="4"/>
      <c r="D465" s="4"/>
    </row>
    <row r="466" spans="1:4" s="1" customFormat="1">
      <c r="A466" s="4"/>
      <c r="B466" s="4"/>
      <c r="C466" s="4"/>
      <c r="D466" s="4"/>
    </row>
    <row r="467" spans="1:4" s="1" customFormat="1">
      <c r="A467" s="4"/>
      <c r="B467" s="4"/>
      <c r="C467" s="4"/>
      <c r="D467" s="4"/>
    </row>
    <row r="468" spans="1:4" s="1" customFormat="1">
      <c r="A468" s="4"/>
      <c r="B468" s="4"/>
      <c r="C468" s="4"/>
      <c r="D468" s="4"/>
    </row>
    <row r="469" spans="1:4" s="1" customFormat="1">
      <c r="A469" s="4"/>
      <c r="B469" s="4"/>
      <c r="C469" s="4"/>
      <c r="D469" s="4"/>
    </row>
    <row r="470" spans="1:4" s="1" customFormat="1">
      <c r="A470" s="4"/>
      <c r="B470" s="4"/>
      <c r="C470" s="4"/>
      <c r="D470" s="4"/>
    </row>
    <row r="471" spans="1:4" s="1" customFormat="1">
      <c r="A471" s="4"/>
      <c r="B471" s="4"/>
      <c r="C471" s="4"/>
      <c r="D471" s="4"/>
    </row>
    <row r="472" spans="1:4" s="1" customFormat="1">
      <c r="A472" s="4"/>
      <c r="B472" s="4"/>
      <c r="C472" s="4"/>
      <c r="D472" s="4"/>
    </row>
    <row r="473" spans="1:4" s="1" customFormat="1">
      <c r="A473" s="4"/>
      <c r="B473" s="4"/>
      <c r="C473" s="4"/>
      <c r="D473" s="4"/>
    </row>
    <row r="474" spans="1:4" s="1" customFormat="1">
      <c r="A474" s="4"/>
      <c r="B474" s="4"/>
      <c r="C474" s="4"/>
      <c r="D474" s="4"/>
    </row>
    <row r="475" spans="1:4" s="1" customFormat="1">
      <c r="A475" s="4"/>
      <c r="B475" s="4"/>
      <c r="C475" s="4"/>
      <c r="D475" s="4"/>
    </row>
    <row r="476" spans="1:4" s="1" customFormat="1">
      <c r="A476" s="4"/>
      <c r="B476" s="4"/>
      <c r="C476" s="4"/>
      <c r="D476" s="4"/>
    </row>
    <row r="477" spans="1:4" s="1" customFormat="1">
      <c r="A477" s="4"/>
      <c r="B477" s="4"/>
      <c r="C477" s="4"/>
      <c r="D477" s="4"/>
    </row>
    <row r="478" spans="1:4" s="1" customFormat="1">
      <c r="A478" s="4"/>
      <c r="B478" s="4"/>
      <c r="C478" s="4"/>
      <c r="D478" s="4"/>
    </row>
    <row r="479" spans="1:4" s="1" customFormat="1">
      <c r="A479" s="4"/>
      <c r="B479" s="4"/>
      <c r="C479" s="4"/>
      <c r="D479" s="4"/>
    </row>
    <row r="480" spans="1:4" s="1" customFormat="1">
      <c r="A480" s="4"/>
      <c r="B480" s="4"/>
      <c r="C480" s="4"/>
      <c r="D480" s="4"/>
    </row>
    <row r="481" spans="1:4" s="1" customFormat="1">
      <c r="A481" s="4"/>
      <c r="B481" s="4"/>
      <c r="C481" s="4"/>
      <c r="D481" s="4"/>
    </row>
    <row r="482" spans="1:4" s="1" customFormat="1">
      <c r="A482" s="4"/>
      <c r="B482" s="4"/>
      <c r="C482" s="4"/>
      <c r="D482" s="4"/>
    </row>
    <row r="483" spans="1:4" s="1" customFormat="1">
      <c r="A483" s="4"/>
      <c r="B483" s="4"/>
      <c r="C483" s="4"/>
      <c r="D483" s="4"/>
    </row>
    <row r="484" spans="1:4" s="1" customFormat="1">
      <c r="A484" s="4"/>
      <c r="B484" s="4"/>
      <c r="C484" s="4"/>
      <c r="D484" s="4"/>
    </row>
    <row r="485" spans="1:4" s="1" customFormat="1">
      <c r="A485" s="4"/>
      <c r="B485" s="4"/>
      <c r="C485" s="4"/>
      <c r="D485" s="4"/>
    </row>
    <row r="486" spans="1:4" s="1" customFormat="1">
      <c r="A486" s="4"/>
      <c r="B486" s="4"/>
      <c r="C486" s="4"/>
      <c r="D486" s="4"/>
    </row>
    <row r="487" spans="1:4" s="1" customFormat="1">
      <c r="A487" s="4"/>
      <c r="B487" s="4"/>
      <c r="C487" s="4"/>
      <c r="D487" s="4"/>
    </row>
    <row r="488" spans="1:4" s="1" customFormat="1">
      <c r="A488" s="4"/>
      <c r="B488" s="4"/>
      <c r="C488" s="4"/>
      <c r="D488" s="4"/>
    </row>
    <row r="489" spans="1:4" s="1" customFormat="1">
      <c r="A489" s="4"/>
      <c r="B489" s="4"/>
      <c r="C489" s="4"/>
      <c r="D489" s="4"/>
    </row>
    <row r="490" spans="1:4" s="1" customFormat="1">
      <c r="A490" s="4"/>
      <c r="B490" s="4"/>
      <c r="C490" s="4"/>
      <c r="D490" s="4"/>
    </row>
    <row r="491" spans="1:4" s="1" customFormat="1">
      <c r="A491" s="4"/>
      <c r="B491" s="4"/>
      <c r="C491" s="4"/>
      <c r="D491" s="4"/>
    </row>
    <row r="492" spans="1:4" s="1" customFormat="1">
      <c r="A492" s="4"/>
      <c r="B492" s="4"/>
      <c r="C492" s="4"/>
      <c r="D492" s="4"/>
    </row>
    <row r="493" spans="1:4" s="1" customFormat="1">
      <c r="A493" s="4"/>
      <c r="B493" s="4"/>
      <c r="C493" s="4"/>
      <c r="D493" s="4"/>
    </row>
    <row r="494" spans="1:4" s="1" customFormat="1">
      <c r="A494" s="4"/>
      <c r="B494" s="4"/>
      <c r="C494" s="4"/>
      <c r="D494" s="4"/>
    </row>
    <row r="495" spans="1:4" s="1" customFormat="1">
      <c r="A495" s="4"/>
      <c r="B495" s="4"/>
      <c r="C495" s="4"/>
      <c r="D495" s="4"/>
    </row>
    <row r="496" spans="1:4" s="1" customFormat="1">
      <c r="A496" s="4"/>
      <c r="B496" s="4"/>
      <c r="C496" s="4"/>
      <c r="D496" s="4"/>
    </row>
    <row r="497" spans="1:4" s="1" customFormat="1">
      <c r="A497" s="4"/>
      <c r="B497" s="4"/>
      <c r="C497" s="4"/>
      <c r="D497" s="4"/>
    </row>
    <row r="498" spans="1:4" s="1" customFormat="1">
      <c r="A498" s="4"/>
      <c r="B498" s="4"/>
      <c r="C498" s="4"/>
      <c r="D498" s="4"/>
    </row>
    <row r="499" spans="1:4" s="1" customFormat="1">
      <c r="A499" s="4"/>
      <c r="B499" s="4"/>
      <c r="C499" s="4"/>
      <c r="D499" s="4"/>
    </row>
    <row r="500" spans="1:4" s="1" customFormat="1">
      <c r="A500" s="4"/>
      <c r="B500" s="4"/>
      <c r="C500" s="4"/>
      <c r="D500" s="4"/>
    </row>
    <row r="501" spans="1:4" s="1" customFormat="1">
      <c r="A501" s="4"/>
      <c r="B501" s="4"/>
      <c r="C501" s="4"/>
      <c r="D501" s="4"/>
    </row>
    <row r="502" spans="1:4" s="1" customFormat="1">
      <c r="A502" s="4"/>
      <c r="B502" s="4"/>
      <c r="C502" s="4"/>
      <c r="D502" s="4"/>
    </row>
    <row r="503" spans="1:4" s="1" customFormat="1">
      <c r="A503" s="4"/>
      <c r="B503" s="4"/>
      <c r="C503" s="4"/>
      <c r="D503" s="4"/>
    </row>
    <row r="504" spans="1:4" s="1" customFormat="1">
      <c r="A504" s="4"/>
      <c r="B504" s="4"/>
      <c r="C504" s="4"/>
      <c r="D504" s="4"/>
    </row>
    <row r="505" spans="1:4" s="1" customFormat="1">
      <c r="A505" s="4"/>
      <c r="B505" s="4"/>
      <c r="C505" s="4"/>
      <c r="D505" s="4"/>
    </row>
    <row r="506" spans="1:4" s="1" customFormat="1">
      <c r="A506" s="4"/>
      <c r="B506" s="4"/>
      <c r="C506" s="4"/>
      <c r="D506" s="4"/>
    </row>
    <row r="507" spans="1:4" s="1" customFormat="1">
      <c r="A507" s="4"/>
      <c r="B507" s="4"/>
      <c r="C507" s="4"/>
      <c r="D507" s="4"/>
    </row>
    <row r="508" spans="1:4" s="1" customFormat="1">
      <c r="A508" s="4"/>
      <c r="B508" s="4"/>
      <c r="C508" s="4"/>
      <c r="D508" s="4"/>
    </row>
    <row r="509" spans="1:4" s="1" customFormat="1">
      <c r="A509" s="4"/>
      <c r="B509" s="4"/>
      <c r="C509" s="4"/>
      <c r="D509" s="4"/>
    </row>
    <row r="510" spans="1:4" s="1" customFormat="1">
      <c r="A510" s="4"/>
      <c r="B510" s="4"/>
      <c r="C510" s="4"/>
      <c r="D510" s="4"/>
    </row>
    <row r="511" spans="1:4" s="1" customFormat="1">
      <c r="A511" s="4"/>
      <c r="B511" s="4"/>
      <c r="C511" s="4"/>
      <c r="D511" s="4"/>
    </row>
    <row r="512" spans="1:4" s="1" customFormat="1">
      <c r="A512" s="4"/>
      <c r="B512" s="4"/>
      <c r="C512" s="4"/>
      <c r="D512" s="4"/>
    </row>
    <row r="513" spans="1:4" s="1" customFormat="1">
      <c r="A513" s="4"/>
      <c r="B513" s="4"/>
      <c r="C513" s="4"/>
      <c r="D513" s="4"/>
    </row>
    <row r="514" spans="1:4" s="1" customFormat="1">
      <c r="A514" s="4"/>
      <c r="B514" s="4"/>
      <c r="C514" s="4"/>
      <c r="D514" s="4"/>
    </row>
    <row r="515" spans="1:4" s="1" customFormat="1">
      <c r="A515" s="4"/>
      <c r="B515" s="4"/>
      <c r="C515" s="4"/>
      <c r="D515" s="4"/>
    </row>
    <row r="516" spans="1:4" s="1" customFormat="1">
      <c r="A516" s="4"/>
      <c r="B516" s="4"/>
      <c r="C516" s="4"/>
      <c r="D516" s="4"/>
    </row>
    <row r="517" spans="1:4" s="1" customFormat="1">
      <c r="A517" s="4"/>
      <c r="B517" s="4"/>
      <c r="C517" s="4"/>
      <c r="D517" s="4"/>
    </row>
    <row r="518" spans="1:4" s="1" customFormat="1">
      <c r="A518" s="4"/>
      <c r="B518" s="4"/>
      <c r="C518" s="4"/>
      <c r="D518" s="4"/>
    </row>
    <row r="519" spans="1:4" s="1" customFormat="1">
      <c r="A519" s="4"/>
      <c r="B519" s="4"/>
      <c r="C519" s="4"/>
      <c r="D519" s="4"/>
    </row>
    <row r="520" spans="1:4" s="1" customFormat="1">
      <c r="A520" s="4"/>
      <c r="B520" s="4"/>
      <c r="C520" s="4"/>
      <c r="D520" s="4"/>
    </row>
    <row r="521" spans="1:4" s="1" customFormat="1">
      <c r="A521" s="4"/>
      <c r="B521" s="4"/>
      <c r="C521" s="4"/>
      <c r="D521" s="4"/>
    </row>
    <row r="522" spans="1:4" s="1" customFormat="1">
      <c r="A522" s="4"/>
      <c r="B522" s="4"/>
      <c r="C522" s="4"/>
      <c r="D522" s="4"/>
    </row>
    <row r="523" spans="1:4" s="1" customFormat="1">
      <c r="A523" s="4"/>
      <c r="B523" s="4"/>
      <c r="C523" s="4"/>
      <c r="D523" s="4"/>
    </row>
    <row r="524" spans="1:4" s="1" customFormat="1">
      <c r="A524" s="4"/>
      <c r="B524" s="4"/>
      <c r="C524" s="4"/>
      <c r="D524" s="4"/>
    </row>
    <row r="525" spans="1:4" s="1" customFormat="1">
      <c r="A525" s="4"/>
      <c r="B525" s="4"/>
      <c r="C525" s="4"/>
      <c r="D525" s="4"/>
    </row>
    <row r="526" spans="1:4" s="1" customFormat="1">
      <c r="A526" s="4"/>
      <c r="B526" s="4"/>
      <c r="C526" s="4"/>
      <c r="D526" s="4"/>
    </row>
    <row r="527" spans="1:4" s="1" customFormat="1">
      <c r="A527" s="4"/>
      <c r="B527" s="4"/>
      <c r="C527" s="4"/>
      <c r="D527" s="4"/>
    </row>
    <row r="528" spans="1:4" s="1" customFormat="1">
      <c r="A528" s="4"/>
      <c r="B528" s="4"/>
      <c r="C528" s="4"/>
      <c r="D528" s="4"/>
    </row>
    <row r="529" spans="1:4" s="1" customFormat="1">
      <c r="A529" s="4"/>
      <c r="B529" s="4"/>
      <c r="C529" s="4"/>
      <c r="D529" s="4"/>
    </row>
  </sheetData>
  <mergeCells count="17">
    <mergeCell ref="L10:L11"/>
    <mergeCell ref="D10:E10"/>
    <mergeCell ref="F10:F11"/>
    <mergeCell ref="G83:H83"/>
    <mergeCell ref="G10:H10"/>
    <mergeCell ref="I10:I11"/>
    <mergeCell ref="J10:J11"/>
    <mergeCell ref="B78:E79"/>
    <mergeCell ref="G81:H81"/>
    <mergeCell ref="G3:H3"/>
    <mergeCell ref="A6:E6"/>
    <mergeCell ref="A7:E7"/>
    <mergeCell ref="A8:E8"/>
    <mergeCell ref="A9:E9"/>
    <mergeCell ref="A10:A11"/>
    <mergeCell ref="B10:B11"/>
    <mergeCell ref="C10:C11"/>
  </mergeCells>
  <pageMargins left="0.59055118110236227" right="0" top="0.39370078740157483" bottom="0.19685039370078741" header="0.51181102362204722" footer="0.51181102362204722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ОПД</vt:lpstr>
      <vt:lpstr>'прейскурант ОПД'!Заголовки_для_печати</vt:lpstr>
      <vt:lpstr>'прейскурант ОПД'!Область_печати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2026-01-05T06:21:37Z</dcterms:created>
  <dcterms:modified xsi:type="dcterms:W3CDTF">2026-01-05T06:21:53Z</dcterms:modified>
</cp:coreProperties>
</file>